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550" windowHeight="6330" firstSheet="2" activeTab="7"/>
  </bookViews>
  <sheets>
    <sheet name="rés bruts" sheetId="1" r:id="rId1"/>
    <sheet name="rés ordonnés" sheetId="2" r:id="rId2"/>
    <sheet name="rés spss" sheetId="3" r:id="rId3"/>
    <sheet name="temps" sheetId="4" r:id="rId4"/>
    <sheet name="clics" sheetId="5" r:id="rId5"/>
    <sheet name="choix" sheetId="6" r:id="rId6"/>
    <sheet name="sexe" sheetId="7" r:id="rId7"/>
    <sheet name="sexe spss" sheetId="8" r:id="rId8"/>
    <sheet name="correl" sheetId="9" r:id="rId9"/>
    <sheet name="correl2" sheetId="10" r:id="rId10"/>
  </sheets>
  <definedNames/>
  <calcPr fullCalcOnLoad="1"/>
</workbook>
</file>

<file path=xl/sharedStrings.xml><?xml version="1.0" encoding="utf-8"?>
<sst xmlns="http://schemas.openxmlformats.org/spreadsheetml/2006/main" count="358" uniqueCount="67">
  <si>
    <t>sujet</t>
  </si>
  <si>
    <t>ordre</t>
  </si>
  <si>
    <t>presentation</t>
  </si>
  <si>
    <t>debut</t>
  </si>
  <si>
    <t>fin</t>
  </si>
  <si>
    <t>nbclics</t>
  </si>
  <si>
    <t>choix1</t>
  </si>
  <si>
    <t>choix2</t>
  </si>
  <si>
    <t>choix3</t>
  </si>
  <si>
    <t>choix4</t>
  </si>
  <si>
    <t>choix5</t>
  </si>
  <si>
    <t>question</t>
  </si>
  <si>
    <t>sexe</t>
  </si>
  <si>
    <t>H</t>
  </si>
  <si>
    <t>F</t>
  </si>
  <si>
    <t>temps (sec)</t>
  </si>
  <si>
    <t>diff temps</t>
  </si>
  <si>
    <t>nb mots cles1</t>
  </si>
  <si>
    <t>nb mots cles2</t>
  </si>
  <si>
    <t>nb mots cles3</t>
  </si>
  <si>
    <t>nb mots cles4</t>
  </si>
  <si>
    <t>nb mots cles 5</t>
  </si>
  <si>
    <t>moyenne</t>
  </si>
  <si>
    <t>e-t</t>
  </si>
  <si>
    <t>moy nb mots cles</t>
  </si>
  <si>
    <t>idem sur tout</t>
  </si>
  <si>
    <t>t_pres3</t>
  </si>
  <si>
    <t>t_pres2</t>
  </si>
  <si>
    <t>t_pres1</t>
  </si>
  <si>
    <t>clics_prés1</t>
  </si>
  <si>
    <t>clics_prés2</t>
  </si>
  <si>
    <t>clics_prés3</t>
  </si>
  <si>
    <t>choix_prés1</t>
  </si>
  <si>
    <t>choix_prés2</t>
  </si>
  <si>
    <t>choix_prés3</t>
  </si>
  <si>
    <t>temps_1</t>
  </si>
  <si>
    <t>temps_2</t>
  </si>
  <si>
    <t>temps_3</t>
  </si>
  <si>
    <t>clics_1</t>
  </si>
  <si>
    <t>clics_2</t>
  </si>
  <si>
    <t>clics_3</t>
  </si>
  <si>
    <t>choix_1</t>
  </si>
  <si>
    <t>choix_2</t>
  </si>
  <si>
    <t>choix_3</t>
  </si>
  <si>
    <t>correl</t>
  </si>
  <si>
    <t>1 et 2</t>
  </si>
  <si>
    <t>2 et 3</t>
  </si>
  <si>
    <t>1 et 3</t>
  </si>
  <si>
    <t>temps</t>
  </si>
  <si>
    <t>clics</t>
  </si>
  <si>
    <t>choix</t>
  </si>
  <si>
    <t>t-clics</t>
  </si>
  <si>
    <t>t-choix</t>
  </si>
  <si>
    <t>clics-choix</t>
  </si>
  <si>
    <t>Aucune</t>
  </si>
  <si>
    <t>Forte</t>
  </si>
  <si>
    <t>Faible</t>
  </si>
  <si>
    <t>t</t>
  </si>
  <si>
    <t>c</t>
  </si>
  <si>
    <t>ch</t>
  </si>
  <si>
    <t>cl</t>
  </si>
  <si>
    <t>Clics_H</t>
  </si>
  <si>
    <t>Clics_F</t>
  </si>
  <si>
    <t>Choix_H</t>
  </si>
  <si>
    <t>Choix_F</t>
  </si>
  <si>
    <t>Temps_H</t>
  </si>
  <si>
    <t>Temps_F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</si>
</sst>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"/>
    <numFmt numFmtId="173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.75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2" fontId="0" fillId="0" borderId="5" xfId="0" applyNumberFormat="1" applyBorder="1" applyAlignment="1">
      <alignment/>
    </xf>
    <xf numFmtId="21" fontId="0" fillId="0" borderId="5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16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Graphe 2: temps de recherche selon la présentation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temps!$B$22:$D$22</c:f>
                <c:numCache>
                  <c:ptCount val="3"/>
                  <c:pt idx="0">
                    <c:v>301.911605684609</c:v>
                  </c:pt>
                  <c:pt idx="1">
                    <c:v>299.37837557964315</c:v>
                  </c:pt>
                  <c:pt idx="2">
                    <c:v>249.04763042884431</c:v>
                  </c:pt>
                </c:numCache>
              </c:numRef>
            </c:plus>
            <c:noEndCap val="0"/>
          </c:errBars>
          <c:cat>
            <c:strRef>
              <c:f>temps!$B$2:$D$2</c:f>
              <c:strCache/>
            </c:strRef>
          </c:cat>
          <c:val>
            <c:numRef>
              <c:f>temps!$B$21:$D$21</c:f>
              <c:numCache/>
            </c:numRef>
          </c:val>
        </c:ser>
        <c:axId val="54899584"/>
        <c:axId val="24334209"/>
      </c:barChart>
      <c:catAx>
        <c:axId val="54899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Niveau d'explicitation des relations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334209"/>
        <c:crosses val="autoZero"/>
        <c:auto val="1"/>
        <c:lblOffset val="100"/>
        <c:noMultiLvlLbl val="0"/>
      </c:catAx>
      <c:valAx>
        <c:axId val="24334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de recherche moyen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899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Graphe 3: nombre de pages explorées selon la présentation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clics!$B$22:$D$22</c:f>
                <c:numCache>
                  <c:ptCount val="3"/>
                  <c:pt idx="0">
                    <c:v>11.351196994265159</c:v>
                  </c:pt>
                  <c:pt idx="1">
                    <c:v>8.3493962836036</c:v>
                  </c:pt>
                  <c:pt idx="2">
                    <c:v>8.914444472957241</c:v>
                  </c:pt>
                </c:numCache>
              </c:numRef>
            </c:plus>
            <c:noEndCap val="0"/>
          </c:errBars>
          <c:cat>
            <c:strRef>
              <c:f>clics!$B$2:$D$2</c:f>
              <c:strCache/>
            </c:strRef>
          </c:cat>
          <c:val>
            <c:numRef>
              <c:f>clics!$B$21:$D$21</c:f>
              <c:numCache/>
            </c:numRef>
          </c:val>
        </c:ser>
        <c:axId val="17681290"/>
        <c:axId val="24913883"/>
      </c:barChart>
      <c:catAx>
        <c:axId val="1768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Niveau d'explicitation des relations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913883"/>
        <c:crosses val="autoZero"/>
        <c:auto val="1"/>
        <c:lblOffset val="100"/>
        <c:noMultiLvlLbl val="0"/>
      </c:catAx>
      <c:valAx>
        <c:axId val="24913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Nombre moyen de pages explorées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681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Graphe 1 : Pertinence des articles sélectionnés selon la présentation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niveau d'explicitation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choix!$B$22:$D$22</c:f>
                <c:numCache>
                  <c:ptCount val="3"/>
                  <c:pt idx="0">
                    <c:v>0.8806563209081935</c:v>
                  </c:pt>
                  <c:pt idx="1">
                    <c:v>0.6332817316439759</c:v>
                  </c:pt>
                  <c:pt idx="2">
                    <c:v>0.4663864705041034</c:v>
                  </c:pt>
                </c:numCache>
              </c:numRef>
            </c:plus>
            <c:noEndCap val="0"/>
          </c:errBars>
          <c:cat>
            <c:strRef>
              <c:f>choix!$B$2:$D$2</c:f>
              <c:strCache/>
            </c:strRef>
          </c:cat>
          <c:val>
            <c:numRef>
              <c:f>choix!$B$21:$D$21</c:f>
              <c:numCache/>
            </c:numRef>
          </c:val>
        </c:ser>
        <c:axId val="22898356"/>
        <c:axId val="4758613"/>
      </c:barChart>
      <c:catAx>
        <c:axId val="22898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Niveau d'explicitation des relations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58613"/>
        <c:crosses val="autoZero"/>
        <c:auto val="1"/>
        <c:lblOffset val="100"/>
        <c:noMultiLvlLbl val="0"/>
      </c:catAx>
      <c:valAx>
        <c:axId val="475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Nombre moyen de mots-clés pertinents par article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898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sexe!$C$21</c:f>
              <c:strCache>
                <c:ptCount val="1"/>
                <c:pt idx="0">
                  <c:v>temps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sexe!$C$25:$C$26</c:f>
                <c:numCache>
                  <c:ptCount val="2"/>
                  <c:pt idx="0">
                    <c:v>345.26934859168006</c:v>
                  </c:pt>
                  <c:pt idx="1">
                    <c:v>126.17872730801824</c:v>
                  </c:pt>
                </c:numCache>
              </c:numRef>
            </c:plus>
            <c:noEndCap val="0"/>
          </c:errBars>
          <c:cat>
            <c:strRef>
              <c:f>sexe!$B$22:$B$23</c:f>
              <c:strCache/>
            </c:strRef>
          </c:cat>
          <c:val>
            <c:numRef>
              <c:f>sexe!$C$22:$C$23</c:f>
              <c:numCache/>
            </c:numRef>
          </c:val>
        </c:ser>
        <c:axId val="42827518"/>
        <c:axId val="49903343"/>
      </c:barChart>
      <c:catAx>
        <c:axId val="42827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03343"/>
        <c:crosses val="autoZero"/>
        <c:auto val="1"/>
        <c:lblOffset val="100"/>
        <c:noMultiLvlLbl val="0"/>
      </c:catAx>
      <c:valAx>
        <c:axId val="49903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27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sexe!$D$21</c:f>
              <c:strCache>
                <c:ptCount val="1"/>
                <c:pt idx="0">
                  <c:v>clics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sexe!$D$25:$D$26</c:f>
                <c:numCache>
                  <c:ptCount val="2"/>
                  <c:pt idx="0">
                    <c:v>12.327556974869797</c:v>
                  </c:pt>
                  <c:pt idx="1">
                    <c:v>5.521519671900072</c:v>
                  </c:pt>
                </c:numCache>
              </c:numRef>
            </c:plus>
            <c:noEndCap val="0"/>
          </c:errBars>
          <c:cat>
            <c:strRef>
              <c:f>sexe!$B$22:$B$23</c:f>
              <c:strCache/>
            </c:strRef>
          </c:cat>
          <c:val>
            <c:numRef>
              <c:f>sexe!$D$22:$D$23</c:f>
              <c:numCache/>
            </c:numRef>
          </c:val>
        </c:ser>
        <c:axId val="46476904"/>
        <c:axId val="15638953"/>
      </c:barChart>
      <c:catAx>
        <c:axId val="46476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38953"/>
        <c:crosses val="autoZero"/>
        <c:auto val="1"/>
        <c:lblOffset val="100"/>
        <c:noMultiLvlLbl val="0"/>
      </c:catAx>
      <c:valAx>
        <c:axId val="15638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76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sexe!$E$21</c:f>
              <c:strCache>
                <c:ptCount val="1"/>
                <c:pt idx="0">
                  <c:v>choix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sexe!$E$25:$E$26</c:f>
                <c:numCache>
                  <c:ptCount val="2"/>
                  <c:pt idx="0">
                    <c:v>0.8146801235477019</c:v>
                  </c:pt>
                  <c:pt idx="1">
                    <c:v>0.6025586470020368</c:v>
                  </c:pt>
                </c:numCache>
              </c:numRef>
            </c:plus>
            <c:noEndCap val="0"/>
          </c:errBars>
          <c:cat>
            <c:strRef>
              <c:f>sexe!$B$22:$B$23</c:f>
              <c:strCache/>
            </c:strRef>
          </c:cat>
          <c:val>
            <c:numRef>
              <c:f>sexe!$E$22:$E$23</c:f>
              <c:numCache/>
            </c:numRef>
          </c:val>
        </c:ser>
        <c:axId val="6532850"/>
        <c:axId val="58795651"/>
      </c:barChart>
      <c:catAx>
        <c:axId val="653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95651"/>
        <c:crosses val="autoZero"/>
        <c:auto val="1"/>
        <c:lblOffset val="100"/>
        <c:noMultiLvlLbl val="0"/>
      </c:catAx>
      <c:valAx>
        <c:axId val="58795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2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38100</xdr:rowOff>
    </xdr:from>
    <xdr:to>
      <xdr:col>12</xdr:col>
      <xdr:colOff>28575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3076575" y="381000"/>
        <a:ext cx="60960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0</xdr:rowOff>
    </xdr:from>
    <xdr:to>
      <xdr:col>12</xdr:col>
      <xdr:colOff>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3057525" y="171450"/>
        <a:ext cx="60864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152400</xdr:rowOff>
    </xdr:from>
    <xdr:to>
      <xdr:col>12</xdr:col>
      <xdr:colOff>9525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048000" y="152400"/>
        <a:ext cx="61055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20</xdr:row>
      <xdr:rowOff>76200</xdr:rowOff>
    </xdr:from>
    <xdr:to>
      <xdr:col>10</xdr:col>
      <xdr:colOff>704850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4448175" y="3333750"/>
        <a:ext cx="38766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35</xdr:row>
      <xdr:rowOff>38100</xdr:rowOff>
    </xdr:from>
    <xdr:to>
      <xdr:col>10</xdr:col>
      <xdr:colOff>638175</xdr:colOff>
      <xdr:row>49</xdr:row>
      <xdr:rowOff>57150</xdr:rowOff>
    </xdr:to>
    <xdr:graphicFrame>
      <xdr:nvGraphicFramePr>
        <xdr:cNvPr id="2" name="Chart 3"/>
        <xdr:cNvGraphicFramePr/>
      </xdr:nvGraphicFramePr>
      <xdr:xfrm>
        <a:off x="4381500" y="5724525"/>
        <a:ext cx="38766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400050</xdr:colOff>
      <xdr:row>35</xdr:row>
      <xdr:rowOff>28575</xdr:rowOff>
    </xdr:from>
    <xdr:to>
      <xdr:col>5</xdr:col>
      <xdr:colOff>466725</xdr:colOff>
      <xdr:row>49</xdr:row>
      <xdr:rowOff>47625</xdr:rowOff>
    </xdr:to>
    <xdr:graphicFrame>
      <xdr:nvGraphicFramePr>
        <xdr:cNvPr id="3" name="Chart 4"/>
        <xdr:cNvGraphicFramePr/>
      </xdr:nvGraphicFramePr>
      <xdr:xfrm>
        <a:off x="400050" y="5715000"/>
        <a:ext cx="387667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zoomScale="75" zoomScaleNormal="75" workbookViewId="0" topLeftCell="K1">
      <selection activeCell="N32" sqref="N32"/>
    </sheetView>
  </sheetViews>
  <sheetFormatPr defaultColWidth="11.421875" defaultRowHeight="12.75"/>
  <cols>
    <col min="9" max="9" width="11.421875" style="1" customWidth="1"/>
    <col min="12" max="12" width="11.421875" style="7" customWidth="1"/>
    <col min="13" max="13" width="11.421875" style="18" customWidth="1"/>
    <col min="14" max="14" width="11.421875" style="7" customWidth="1"/>
    <col min="15" max="15" width="11.421875" style="18" customWidth="1"/>
    <col min="16" max="16" width="11.421875" style="7" customWidth="1"/>
    <col min="17" max="17" width="11.421875" style="18" customWidth="1"/>
    <col min="18" max="18" width="11.421875" style="7" customWidth="1"/>
    <col min="19" max="19" width="11.421875" style="18" customWidth="1"/>
    <col min="20" max="20" width="11.421875" style="7" customWidth="1"/>
    <col min="21" max="21" width="11.421875" style="18" customWidth="1"/>
  </cols>
  <sheetData>
    <row r="1" spans="1:22" ht="13.5" thickBot="1">
      <c r="A1" t="s">
        <v>0</v>
      </c>
      <c r="B1" t="s">
        <v>11</v>
      </c>
      <c r="C1" t="s">
        <v>12</v>
      </c>
      <c r="D1" t="s">
        <v>1</v>
      </c>
      <c r="E1" t="s">
        <v>2</v>
      </c>
      <c r="F1" t="s">
        <v>3</v>
      </c>
      <c r="G1" t="s">
        <v>4</v>
      </c>
      <c r="H1" t="s">
        <v>16</v>
      </c>
      <c r="I1" t="s">
        <v>15</v>
      </c>
      <c r="J1" t="s">
        <v>5</v>
      </c>
      <c r="L1" s="2" t="s">
        <v>6</v>
      </c>
      <c r="M1" s="17" t="s">
        <v>17</v>
      </c>
      <c r="N1" s="2" t="s">
        <v>7</v>
      </c>
      <c r="O1" s="17" t="s">
        <v>18</v>
      </c>
      <c r="P1" s="2" t="s">
        <v>8</v>
      </c>
      <c r="Q1" s="17" t="s">
        <v>19</v>
      </c>
      <c r="R1" s="2" t="s">
        <v>9</v>
      </c>
      <c r="S1" s="17" t="s">
        <v>20</v>
      </c>
      <c r="T1" s="2" t="s">
        <v>10</v>
      </c>
      <c r="U1" s="3" t="s">
        <v>21</v>
      </c>
      <c r="V1" s="24" t="s">
        <v>24</v>
      </c>
    </row>
    <row r="2" spans="1:22" s="3" customFormat="1" ht="12.75">
      <c r="A2" s="2">
        <v>14</v>
      </c>
      <c r="B2" s="3">
        <v>1</v>
      </c>
      <c r="C2" s="3" t="s">
        <v>14</v>
      </c>
      <c r="D2" s="3">
        <v>1</v>
      </c>
      <c r="E2" s="3">
        <v>1</v>
      </c>
      <c r="F2" s="4">
        <v>0.44872685185185185</v>
      </c>
      <c r="G2" s="4">
        <v>0.45785879629629633</v>
      </c>
      <c r="H2" s="5">
        <f aca="true" t="shared" si="0" ref="H2:H55">G2-F2</f>
        <v>0.009131944444444484</v>
      </c>
      <c r="I2" s="6">
        <f aca="true" t="shared" si="1" ref="I2:I55">MINUTE(H2)*60+SECOND(H2)</f>
        <v>789</v>
      </c>
      <c r="J2" s="3">
        <v>10</v>
      </c>
      <c r="L2" s="2">
        <v>3</v>
      </c>
      <c r="M2" s="17">
        <v>2</v>
      </c>
      <c r="N2" s="2">
        <v>11</v>
      </c>
      <c r="O2" s="21">
        <v>2</v>
      </c>
      <c r="P2" s="2">
        <v>12</v>
      </c>
      <c r="Q2" s="21">
        <v>2</v>
      </c>
      <c r="R2" s="2">
        <v>16</v>
      </c>
      <c r="S2" s="17">
        <v>1</v>
      </c>
      <c r="T2" s="2">
        <v>18</v>
      </c>
      <c r="U2" s="23">
        <v>2</v>
      </c>
      <c r="V2" s="25">
        <f>AVERAGE(M2,O2,Q2,S2,U2)</f>
        <v>1.8</v>
      </c>
    </row>
    <row r="3" spans="1:22" s="8" customFormat="1" ht="12.75">
      <c r="A3" s="7">
        <v>10</v>
      </c>
      <c r="B3" s="8">
        <v>1</v>
      </c>
      <c r="C3" s="8" t="s">
        <v>14</v>
      </c>
      <c r="D3" s="8">
        <v>2</v>
      </c>
      <c r="E3" s="8">
        <v>1</v>
      </c>
      <c r="F3" s="9">
        <v>0.5855324074074074</v>
      </c>
      <c r="G3" s="9">
        <v>0.5955902777777778</v>
      </c>
      <c r="H3" s="10">
        <f t="shared" si="0"/>
        <v>0.010057870370370425</v>
      </c>
      <c r="I3" s="11">
        <f t="shared" si="1"/>
        <v>869</v>
      </c>
      <c r="J3" s="8">
        <v>20</v>
      </c>
      <c r="L3" s="7">
        <v>12</v>
      </c>
      <c r="M3" s="19">
        <v>2</v>
      </c>
      <c r="N3" s="7">
        <v>14</v>
      </c>
      <c r="O3" s="19">
        <v>1</v>
      </c>
      <c r="P3" s="7">
        <v>19</v>
      </c>
      <c r="Q3" s="18">
        <v>1</v>
      </c>
      <c r="R3" s="7">
        <v>16</v>
      </c>
      <c r="S3" s="18">
        <v>1</v>
      </c>
      <c r="T3" s="7">
        <v>11</v>
      </c>
      <c r="U3" s="22">
        <v>2</v>
      </c>
      <c r="V3" s="25">
        <f aca="true" t="shared" si="2" ref="V3:V55">AVERAGE(M3,O3,Q3,S3,U3)</f>
        <v>1.4</v>
      </c>
    </row>
    <row r="4" spans="1:22" s="8" customFormat="1" ht="12.75">
      <c r="A4" s="7">
        <v>4</v>
      </c>
      <c r="B4" s="8">
        <v>1</v>
      </c>
      <c r="C4" s="8" t="s">
        <v>13</v>
      </c>
      <c r="D4" s="8">
        <v>1</v>
      </c>
      <c r="E4" s="8">
        <v>1</v>
      </c>
      <c r="F4" s="9">
        <v>0.540150462962963</v>
      </c>
      <c r="G4" s="9">
        <v>0.5418171296296296</v>
      </c>
      <c r="H4" s="10">
        <f t="shared" si="0"/>
        <v>0.0016666666666665941</v>
      </c>
      <c r="I4" s="11">
        <f t="shared" si="1"/>
        <v>144</v>
      </c>
      <c r="J4" s="8">
        <v>8</v>
      </c>
      <c r="L4" s="7">
        <v>18</v>
      </c>
      <c r="M4" s="19">
        <v>2</v>
      </c>
      <c r="N4" s="7">
        <v>44</v>
      </c>
      <c r="O4" s="19">
        <v>4</v>
      </c>
      <c r="P4" s="7">
        <v>50</v>
      </c>
      <c r="Q4" s="19">
        <v>4</v>
      </c>
      <c r="R4" s="7">
        <v>43</v>
      </c>
      <c r="S4" s="19">
        <v>5</v>
      </c>
      <c r="T4" s="7">
        <v>54</v>
      </c>
      <c r="U4" s="8">
        <v>2</v>
      </c>
      <c r="V4" s="25">
        <f t="shared" si="2"/>
        <v>3.4</v>
      </c>
    </row>
    <row r="5" spans="1:22" s="8" customFormat="1" ht="12.75">
      <c r="A5" s="7">
        <v>7</v>
      </c>
      <c r="B5" s="8">
        <v>1</v>
      </c>
      <c r="C5" s="8" t="s">
        <v>13</v>
      </c>
      <c r="D5" s="8">
        <v>1</v>
      </c>
      <c r="E5" s="8">
        <v>1</v>
      </c>
      <c r="F5" s="9">
        <v>0.8951967592592592</v>
      </c>
      <c r="G5" s="9">
        <v>0.900324074074074</v>
      </c>
      <c r="H5" s="10">
        <f t="shared" si="0"/>
        <v>0.005127314814814765</v>
      </c>
      <c r="I5" s="11">
        <f t="shared" si="1"/>
        <v>443</v>
      </c>
      <c r="J5" s="8">
        <v>17</v>
      </c>
      <c r="L5" s="7">
        <v>40</v>
      </c>
      <c r="M5" s="19">
        <v>5</v>
      </c>
      <c r="N5" s="7">
        <v>50</v>
      </c>
      <c r="O5" s="19">
        <v>4</v>
      </c>
      <c r="P5" s="7">
        <v>48</v>
      </c>
      <c r="Q5" s="19">
        <v>3</v>
      </c>
      <c r="R5" s="7">
        <v>57</v>
      </c>
      <c r="S5" s="19">
        <v>5</v>
      </c>
      <c r="T5" s="7">
        <v>47</v>
      </c>
      <c r="U5" s="8">
        <v>5</v>
      </c>
      <c r="V5" s="25">
        <f t="shared" si="2"/>
        <v>4.4</v>
      </c>
    </row>
    <row r="6" spans="1:22" s="8" customFormat="1" ht="12.75">
      <c r="A6" s="7">
        <v>15</v>
      </c>
      <c r="B6" s="8">
        <v>1</v>
      </c>
      <c r="C6" s="8" t="s">
        <v>14</v>
      </c>
      <c r="D6" s="8">
        <v>2</v>
      </c>
      <c r="E6" s="8">
        <v>1</v>
      </c>
      <c r="F6" s="9">
        <v>0.6189351851851852</v>
      </c>
      <c r="G6" s="9">
        <v>0.6223958333333334</v>
      </c>
      <c r="H6" s="10">
        <f t="shared" si="0"/>
        <v>0.003460648148148171</v>
      </c>
      <c r="I6" s="11">
        <f t="shared" si="1"/>
        <v>299</v>
      </c>
      <c r="J6" s="8">
        <v>12</v>
      </c>
      <c r="L6" s="7">
        <v>40</v>
      </c>
      <c r="M6" s="19">
        <v>5</v>
      </c>
      <c r="N6" s="7">
        <v>46</v>
      </c>
      <c r="O6" s="19">
        <v>5</v>
      </c>
      <c r="P6" s="7">
        <v>48</v>
      </c>
      <c r="Q6" s="19">
        <v>3</v>
      </c>
      <c r="R6" s="7">
        <v>51</v>
      </c>
      <c r="S6" s="19">
        <v>4</v>
      </c>
      <c r="T6" s="7">
        <v>39</v>
      </c>
      <c r="U6" s="8">
        <v>3</v>
      </c>
      <c r="V6" s="25">
        <f t="shared" si="2"/>
        <v>4</v>
      </c>
    </row>
    <row r="7" spans="1:22" s="8" customFormat="1" ht="12.75">
      <c r="A7" s="7">
        <v>5</v>
      </c>
      <c r="B7" s="8">
        <v>1</v>
      </c>
      <c r="C7" s="8" t="s">
        <v>14</v>
      </c>
      <c r="D7" s="8">
        <v>2</v>
      </c>
      <c r="E7" s="8">
        <v>1</v>
      </c>
      <c r="F7" s="9">
        <v>0.5495717592592593</v>
      </c>
      <c r="G7" s="9">
        <v>0.5620138888888889</v>
      </c>
      <c r="H7" s="10">
        <f t="shared" si="0"/>
        <v>0.01244212962962965</v>
      </c>
      <c r="I7" s="11">
        <f t="shared" si="1"/>
        <v>1075</v>
      </c>
      <c r="J7" s="8">
        <v>51</v>
      </c>
      <c r="L7" s="7">
        <v>48</v>
      </c>
      <c r="M7" s="19">
        <v>3</v>
      </c>
      <c r="N7" s="7">
        <v>46</v>
      </c>
      <c r="O7" s="19">
        <v>5</v>
      </c>
      <c r="P7" s="7">
        <v>40</v>
      </c>
      <c r="Q7" s="18">
        <v>5</v>
      </c>
      <c r="R7" s="7">
        <v>42</v>
      </c>
      <c r="S7" s="19">
        <v>4</v>
      </c>
      <c r="T7" s="7">
        <v>47</v>
      </c>
      <c r="U7" s="8">
        <v>5</v>
      </c>
      <c r="V7" s="25">
        <f t="shared" si="2"/>
        <v>4.4</v>
      </c>
    </row>
    <row r="8" spans="1:22" s="8" customFormat="1" ht="12.75">
      <c r="A8" s="7">
        <v>12</v>
      </c>
      <c r="B8" s="8">
        <v>2</v>
      </c>
      <c r="C8" s="8" t="s">
        <v>13</v>
      </c>
      <c r="D8" s="8">
        <v>3</v>
      </c>
      <c r="E8" s="8">
        <v>1</v>
      </c>
      <c r="F8" s="9">
        <v>0.5942824074074075</v>
      </c>
      <c r="G8" s="9">
        <v>0.5961226851851852</v>
      </c>
      <c r="H8" s="10">
        <f t="shared" si="0"/>
        <v>0.0018402777777777324</v>
      </c>
      <c r="I8" s="11">
        <f t="shared" si="1"/>
        <v>159</v>
      </c>
      <c r="J8" s="8">
        <v>22</v>
      </c>
      <c r="L8" s="7">
        <v>1</v>
      </c>
      <c r="M8" s="18">
        <v>2</v>
      </c>
      <c r="N8" s="7">
        <v>8</v>
      </c>
      <c r="O8" s="18">
        <v>3</v>
      </c>
      <c r="P8" s="7">
        <v>2</v>
      </c>
      <c r="Q8" s="18">
        <v>1</v>
      </c>
      <c r="R8" s="7">
        <v>13</v>
      </c>
      <c r="S8" s="18">
        <v>2</v>
      </c>
      <c r="T8" s="7">
        <v>4</v>
      </c>
      <c r="U8" s="8">
        <v>3</v>
      </c>
      <c r="V8" s="25">
        <f t="shared" si="2"/>
        <v>2.2</v>
      </c>
    </row>
    <row r="9" spans="1:22" s="8" customFormat="1" ht="12.75">
      <c r="A9" s="7">
        <v>16</v>
      </c>
      <c r="B9" s="8">
        <v>2</v>
      </c>
      <c r="C9" s="8" t="s">
        <v>13</v>
      </c>
      <c r="D9" s="8">
        <v>5</v>
      </c>
      <c r="E9" s="8">
        <v>1</v>
      </c>
      <c r="F9" s="9">
        <v>0.6151736111111111</v>
      </c>
      <c r="G9" s="9">
        <v>0.6190277777777778</v>
      </c>
      <c r="H9" s="10">
        <f t="shared" si="0"/>
        <v>0.003854166666666714</v>
      </c>
      <c r="I9" s="11">
        <f t="shared" si="1"/>
        <v>333</v>
      </c>
      <c r="J9" s="8">
        <v>10</v>
      </c>
      <c r="L9" s="7">
        <v>1</v>
      </c>
      <c r="M9" s="18">
        <v>2</v>
      </c>
      <c r="N9" s="7">
        <v>13</v>
      </c>
      <c r="O9" s="18">
        <v>2</v>
      </c>
      <c r="P9" s="7">
        <v>23</v>
      </c>
      <c r="Q9" s="18">
        <v>5</v>
      </c>
      <c r="R9" s="7">
        <v>22</v>
      </c>
      <c r="S9" s="18">
        <v>3</v>
      </c>
      <c r="T9" s="7">
        <v>8</v>
      </c>
      <c r="U9" s="8">
        <v>3</v>
      </c>
      <c r="V9" s="25">
        <f t="shared" si="2"/>
        <v>3</v>
      </c>
    </row>
    <row r="10" spans="1:22" s="8" customFormat="1" ht="12.75">
      <c r="A10" s="7">
        <v>17</v>
      </c>
      <c r="B10" s="8">
        <v>2</v>
      </c>
      <c r="C10" s="8" t="s">
        <v>13</v>
      </c>
      <c r="D10" s="8">
        <v>5</v>
      </c>
      <c r="E10" s="8">
        <v>1</v>
      </c>
      <c r="F10" s="9">
        <v>0.6622685185185185</v>
      </c>
      <c r="G10" s="9">
        <v>0.6637152777777778</v>
      </c>
      <c r="H10" s="10">
        <f t="shared" si="0"/>
        <v>0.0014467592592593004</v>
      </c>
      <c r="I10" s="11">
        <f t="shared" si="1"/>
        <v>125</v>
      </c>
      <c r="J10" s="8">
        <v>14</v>
      </c>
      <c r="L10" s="7">
        <v>1</v>
      </c>
      <c r="M10" s="18">
        <v>2</v>
      </c>
      <c r="N10" s="7">
        <v>6</v>
      </c>
      <c r="O10" s="18">
        <v>4</v>
      </c>
      <c r="P10" s="7">
        <v>5</v>
      </c>
      <c r="Q10" s="18">
        <v>1</v>
      </c>
      <c r="R10" s="7">
        <v>7</v>
      </c>
      <c r="S10" s="18">
        <v>2</v>
      </c>
      <c r="T10" s="7">
        <v>4</v>
      </c>
      <c r="U10" s="8">
        <v>3</v>
      </c>
      <c r="V10" s="25">
        <f t="shared" si="2"/>
        <v>2.4</v>
      </c>
    </row>
    <row r="11" spans="1:22" s="8" customFormat="1" ht="12.75">
      <c r="A11" s="7">
        <v>2</v>
      </c>
      <c r="B11" s="8">
        <v>2</v>
      </c>
      <c r="C11" s="8" t="s">
        <v>14</v>
      </c>
      <c r="D11" s="8">
        <v>3</v>
      </c>
      <c r="E11" s="8">
        <v>1</v>
      </c>
      <c r="F11" s="9">
        <v>0.5909027777777778</v>
      </c>
      <c r="G11" s="9">
        <v>0.5921527777777778</v>
      </c>
      <c r="H11" s="10">
        <f t="shared" si="0"/>
        <v>0.0012499999999999734</v>
      </c>
      <c r="I11" s="11">
        <f t="shared" si="1"/>
        <v>108</v>
      </c>
      <c r="J11" s="8">
        <v>5</v>
      </c>
      <c r="L11" s="7">
        <v>8</v>
      </c>
      <c r="M11" s="18">
        <v>3</v>
      </c>
      <c r="N11" s="7">
        <v>31</v>
      </c>
      <c r="O11" s="18">
        <v>5</v>
      </c>
      <c r="P11" s="7">
        <v>37</v>
      </c>
      <c r="Q11" s="18">
        <v>4</v>
      </c>
      <c r="R11" s="7">
        <v>24</v>
      </c>
      <c r="S11" s="18">
        <v>5</v>
      </c>
      <c r="T11" s="7">
        <v>23</v>
      </c>
      <c r="U11" s="8">
        <v>5</v>
      </c>
      <c r="V11" s="25">
        <f t="shared" si="2"/>
        <v>4.4</v>
      </c>
    </row>
    <row r="12" spans="1:22" s="8" customFormat="1" ht="12.75">
      <c r="A12" s="7">
        <v>1</v>
      </c>
      <c r="B12" s="8">
        <v>2</v>
      </c>
      <c r="C12" s="8" t="s">
        <v>13</v>
      </c>
      <c r="D12" s="8">
        <v>5</v>
      </c>
      <c r="E12" s="8">
        <v>1</v>
      </c>
      <c r="F12" s="9">
        <v>0.95</v>
      </c>
      <c r="G12" s="9">
        <v>0.9521296296296297</v>
      </c>
      <c r="H12" s="10">
        <f t="shared" si="0"/>
        <v>0.0021296296296297035</v>
      </c>
      <c r="I12" s="11">
        <f t="shared" si="1"/>
        <v>184</v>
      </c>
      <c r="J12" s="8">
        <v>11</v>
      </c>
      <c r="L12" s="7">
        <v>22</v>
      </c>
      <c r="M12" s="18">
        <v>3</v>
      </c>
      <c r="N12" s="7">
        <v>23</v>
      </c>
      <c r="O12" s="18">
        <v>5</v>
      </c>
      <c r="P12" s="7">
        <v>29</v>
      </c>
      <c r="Q12" s="18">
        <v>2</v>
      </c>
      <c r="R12" s="7">
        <v>31</v>
      </c>
      <c r="S12" s="18">
        <v>5</v>
      </c>
      <c r="T12" s="7">
        <v>38</v>
      </c>
      <c r="U12" s="8">
        <v>2</v>
      </c>
      <c r="V12" s="25">
        <f t="shared" si="2"/>
        <v>3.4</v>
      </c>
    </row>
    <row r="13" spans="1:22" s="8" customFormat="1" ht="12.75">
      <c r="A13" s="7">
        <v>9</v>
      </c>
      <c r="B13" s="8">
        <v>2</v>
      </c>
      <c r="C13" s="8" t="s">
        <v>14</v>
      </c>
      <c r="D13" s="8">
        <v>3</v>
      </c>
      <c r="E13" s="8">
        <v>1</v>
      </c>
      <c r="F13" s="9">
        <v>0.6569675925925925</v>
      </c>
      <c r="G13" s="9">
        <v>0.6602430555555555</v>
      </c>
      <c r="H13" s="10">
        <f t="shared" si="0"/>
        <v>0.003275462962962994</v>
      </c>
      <c r="I13" s="11">
        <f t="shared" si="1"/>
        <v>283</v>
      </c>
      <c r="J13" s="8">
        <v>22</v>
      </c>
      <c r="L13" s="7">
        <v>29</v>
      </c>
      <c r="M13" s="18">
        <v>2</v>
      </c>
      <c r="N13" s="7">
        <v>28</v>
      </c>
      <c r="O13" s="18">
        <v>5</v>
      </c>
      <c r="P13" s="7">
        <v>33</v>
      </c>
      <c r="Q13" s="18">
        <v>4</v>
      </c>
      <c r="R13" s="7">
        <v>34</v>
      </c>
      <c r="S13" s="18">
        <v>4</v>
      </c>
      <c r="T13" s="7">
        <v>24</v>
      </c>
      <c r="U13" s="8">
        <v>5</v>
      </c>
      <c r="V13" s="25">
        <f t="shared" si="2"/>
        <v>4</v>
      </c>
    </row>
    <row r="14" spans="1:22" s="8" customFormat="1" ht="12.75">
      <c r="A14" s="7">
        <v>8</v>
      </c>
      <c r="B14" s="8">
        <v>3</v>
      </c>
      <c r="C14" s="8" t="s">
        <v>13</v>
      </c>
      <c r="D14" s="8">
        <v>6</v>
      </c>
      <c r="E14" s="8">
        <v>1</v>
      </c>
      <c r="F14" s="9">
        <v>0.6811921296296296</v>
      </c>
      <c r="G14" s="9">
        <v>0.6826620370370371</v>
      </c>
      <c r="H14" s="10">
        <f t="shared" si="0"/>
        <v>0.0014699074074074892</v>
      </c>
      <c r="I14" s="11">
        <f t="shared" si="1"/>
        <v>127</v>
      </c>
      <c r="J14" s="8">
        <v>9</v>
      </c>
      <c r="L14" s="7">
        <v>11</v>
      </c>
      <c r="M14" s="18">
        <v>2</v>
      </c>
      <c r="N14" s="7">
        <v>9</v>
      </c>
      <c r="O14" s="18">
        <v>2</v>
      </c>
      <c r="P14" s="7">
        <v>14</v>
      </c>
      <c r="Q14" s="18">
        <v>5</v>
      </c>
      <c r="R14" s="7">
        <v>17</v>
      </c>
      <c r="S14" s="18">
        <v>4</v>
      </c>
      <c r="T14" s="7">
        <v>19</v>
      </c>
      <c r="U14" s="8">
        <v>3</v>
      </c>
      <c r="V14" s="25">
        <f t="shared" si="2"/>
        <v>3.2</v>
      </c>
    </row>
    <row r="15" spans="1:22" s="8" customFormat="1" ht="12.75">
      <c r="A15" s="7">
        <v>6</v>
      </c>
      <c r="B15" s="8">
        <v>3</v>
      </c>
      <c r="C15" s="8" t="s">
        <v>13</v>
      </c>
      <c r="D15" s="8">
        <v>6</v>
      </c>
      <c r="E15" s="8">
        <v>1</v>
      </c>
      <c r="F15" s="9">
        <v>0.9051041666666667</v>
      </c>
      <c r="G15" s="9">
        <v>0.9065393518518517</v>
      </c>
      <c r="H15" s="10">
        <f t="shared" si="0"/>
        <v>0.0014351851851850395</v>
      </c>
      <c r="I15" s="11">
        <f t="shared" si="1"/>
        <v>124</v>
      </c>
      <c r="J15" s="8">
        <v>6</v>
      </c>
      <c r="L15" s="7">
        <v>17</v>
      </c>
      <c r="M15" s="18">
        <v>4</v>
      </c>
      <c r="N15" s="7">
        <v>9</v>
      </c>
      <c r="O15" s="18">
        <v>2</v>
      </c>
      <c r="P15" s="7">
        <v>10</v>
      </c>
      <c r="Q15" s="18">
        <v>4</v>
      </c>
      <c r="R15" s="7">
        <v>14</v>
      </c>
      <c r="S15" s="18">
        <v>5</v>
      </c>
      <c r="T15" s="7">
        <v>19</v>
      </c>
      <c r="U15" s="8">
        <v>3</v>
      </c>
      <c r="V15" s="25">
        <f t="shared" si="2"/>
        <v>3.6</v>
      </c>
    </row>
    <row r="16" spans="1:24" s="8" customFormat="1" ht="13.5" thickBot="1">
      <c r="A16" s="7">
        <v>11</v>
      </c>
      <c r="B16" s="8">
        <v>3</v>
      </c>
      <c r="C16" s="8" t="s">
        <v>14</v>
      </c>
      <c r="D16" s="8">
        <v>4</v>
      </c>
      <c r="E16" s="8">
        <v>1</v>
      </c>
      <c r="F16" s="9">
        <v>0.589837962962963</v>
      </c>
      <c r="G16" s="9">
        <v>0.5917939814814815</v>
      </c>
      <c r="H16" s="10">
        <f t="shared" si="0"/>
        <v>0.0019560185185185652</v>
      </c>
      <c r="I16" s="11">
        <f t="shared" si="1"/>
        <v>169</v>
      </c>
      <c r="J16" s="8">
        <v>6</v>
      </c>
      <c r="L16" s="7">
        <v>19</v>
      </c>
      <c r="M16" s="18">
        <v>3</v>
      </c>
      <c r="N16" s="7">
        <v>14</v>
      </c>
      <c r="O16" s="18">
        <v>5</v>
      </c>
      <c r="P16" s="7">
        <v>74</v>
      </c>
      <c r="Q16" s="18">
        <v>5</v>
      </c>
      <c r="R16" s="7">
        <v>61</v>
      </c>
      <c r="S16" s="18">
        <v>3</v>
      </c>
      <c r="T16" s="7">
        <v>9</v>
      </c>
      <c r="U16" s="8">
        <v>2</v>
      </c>
      <c r="V16" s="25">
        <f t="shared" si="2"/>
        <v>3.6</v>
      </c>
      <c r="W16" s="13" t="s">
        <v>22</v>
      </c>
      <c r="X16" s="8" t="s">
        <v>23</v>
      </c>
    </row>
    <row r="17" spans="1:24" s="8" customFormat="1" ht="12.75">
      <c r="A17" s="7">
        <v>13</v>
      </c>
      <c r="B17" s="8">
        <v>3</v>
      </c>
      <c r="C17" s="8" t="s">
        <v>13</v>
      </c>
      <c r="D17" s="8">
        <v>4</v>
      </c>
      <c r="E17" s="8">
        <v>1</v>
      </c>
      <c r="F17" s="9">
        <v>0.6784606481481482</v>
      </c>
      <c r="G17" s="9">
        <v>0.6796527777777778</v>
      </c>
      <c r="H17" s="10">
        <f t="shared" si="0"/>
        <v>0.001192129629629557</v>
      </c>
      <c r="I17" s="11">
        <f t="shared" si="1"/>
        <v>103</v>
      </c>
      <c r="J17" s="8">
        <v>14</v>
      </c>
      <c r="L17" s="7">
        <v>17</v>
      </c>
      <c r="M17" s="18">
        <v>4</v>
      </c>
      <c r="N17" s="7">
        <v>19</v>
      </c>
      <c r="O17" s="18">
        <v>3</v>
      </c>
      <c r="P17" s="7">
        <v>10</v>
      </c>
      <c r="Q17" s="18">
        <v>4</v>
      </c>
      <c r="R17" s="7">
        <v>61</v>
      </c>
      <c r="S17" s="18">
        <v>3</v>
      </c>
      <c r="T17" s="7">
        <v>60</v>
      </c>
      <c r="U17" s="8">
        <v>4</v>
      </c>
      <c r="V17" s="25">
        <f t="shared" si="2"/>
        <v>3.6</v>
      </c>
      <c r="W17" s="8">
        <f>AVERAGE(V2:V19)</f>
        <v>3.3444444444444446</v>
      </c>
      <c r="X17" s="8">
        <f>STDEV(V2:V19)</f>
        <v>0.8806563209081946</v>
      </c>
    </row>
    <row r="18" spans="1:23" s="8" customFormat="1" ht="12.75">
      <c r="A18" s="7">
        <v>3</v>
      </c>
      <c r="B18" s="8">
        <v>3</v>
      </c>
      <c r="C18" s="8" t="s">
        <v>14</v>
      </c>
      <c r="D18" s="8">
        <v>4</v>
      </c>
      <c r="E18" s="8">
        <v>1</v>
      </c>
      <c r="F18" s="9">
        <v>0.9201851851851851</v>
      </c>
      <c r="G18" s="9">
        <v>0.9271875</v>
      </c>
      <c r="H18" s="10">
        <f t="shared" si="0"/>
        <v>0.007002314814814947</v>
      </c>
      <c r="I18" s="11">
        <f t="shared" si="1"/>
        <v>605</v>
      </c>
      <c r="J18" s="8">
        <v>33</v>
      </c>
      <c r="L18" s="7">
        <v>11</v>
      </c>
      <c r="M18" s="18">
        <v>2</v>
      </c>
      <c r="N18" s="7">
        <v>58</v>
      </c>
      <c r="O18" s="18">
        <v>5</v>
      </c>
      <c r="P18" s="7">
        <v>60</v>
      </c>
      <c r="Q18" s="18">
        <v>4</v>
      </c>
      <c r="R18" s="7">
        <v>74</v>
      </c>
      <c r="S18" s="18">
        <v>5</v>
      </c>
      <c r="T18" s="7">
        <v>9</v>
      </c>
      <c r="U18" s="8">
        <v>2</v>
      </c>
      <c r="V18" s="25">
        <f t="shared" si="2"/>
        <v>3.6</v>
      </c>
      <c r="W18" s="8" t="s">
        <v>25</v>
      </c>
    </row>
    <row r="19" spans="1:24" s="13" customFormat="1" ht="13.5" thickBot="1">
      <c r="A19" s="12">
        <v>18</v>
      </c>
      <c r="B19" s="13">
        <v>3</v>
      </c>
      <c r="C19" s="13" t="s">
        <v>14</v>
      </c>
      <c r="D19" s="13">
        <v>6</v>
      </c>
      <c r="E19" s="13">
        <v>1</v>
      </c>
      <c r="F19" s="14">
        <v>0.6716666666666667</v>
      </c>
      <c r="G19" s="14">
        <v>0.6725462962962964</v>
      </c>
      <c r="H19" s="15">
        <f t="shared" si="0"/>
        <v>0.0008796296296296191</v>
      </c>
      <c r="I19" s="16">
        <f t="shared" si="1"/>
        <v>76</v>
      </c>
      <c r="J19" s="13">
        <v>10</v>
      </c>
      <c r="L19" s="12">
        <v>19</v>
      </c>
      <c r="M19" s="20">
        <v>3</v>
      </c>
      <c r="N19" s="12">
        <v>73</v>
      </c>
      <c r="O19" s="20">
        <v>2</v>
      </c>
      <c r="P19" s="12">
        <v>67</v>
      </c>
      <c r="Q19" s="20">
        <v>5</v>
      </c>
      <c r="R19" s="12">
        <v>63</v>
      </c>
      <c r="S19" s="20">
        <v>4</v>
      </c>
      <c r="T19" s="12">
        <v>58</v>
      </c>
      <c r="U19" s="13">
        <v>5</v>
      </c>
      <c r="V19" s="25">
        <f t="shared" si="2"/>
        <v>3.8</v>
      </c>
      <c r="W19" s="13">
        <f>AVERAGE(M2:M19,O2:O19,Q2:Q19,S2:S19,U2:U19)</f>
        <v>3.3444444444444446</v>
      </c>
      <c r="X19" s="13">
        <f>STDEV(M2:M19,O2:O19,Q2:Q19,S2:S19,U2:U19)</f>
        <v>1.3167982203278816</v>
      </c>
    </row>
    <row r="20" spans="1:22" s="3" customFormat="1" ht="12.75">
      <c r="A20" s="2">
        <v>3</v>
      </c>
      <c r="B20" s="3">
        <v>1</v>
      </c>
      <c r="C20" s="3" t="s">
        <v>14</v>
      </c>
      <c r="D20" s="3">
        <v>4</v>
      </c>
      <c r="E20" s="3">
        <v>2</v>
      </c>
      <c r="F20" s="4">
        <v>0.8963888888888888</v>
      </c>
      <c r="G20" s="4">
        <v>0.9076851851851853</v>
      </c>
      <c r="H20" s="5">
        <f t="shared" si="0"/>
        <v>0.01129629629629647</v>
      </c>
      <c r="I20" s="6">
        <f t="shared" si="1"/>
        <v>976</v>
      </c>
      <c r="J20" s="3">
        <v>40</v>
      </c>
      <c r="L20" s="2">
        <v>3</v>
      </c>
      <c r="M20" s="17">
        <v>2</v>
      </c>
      <c r="N20" s="2">
        <v>57</v>
      </c>
      <c r="O20" s="17">
        <v>5</v>
      </c>
      <c r="P20" s="2">
        <v>40</v>
      </c>
      <c r="Q20" s="17">
        <v>5</v>
      </c>
      <c r="R20" s="2">
        <v>46</v>
      </c>
      <c r="S20" s="17">
        <v>5</v>
      </c>
      <c r="T20" s="2">
        <v>43</v>
      </c>
      <c r="U20" s="3">
        <v>5</v>
      </c>
      <c r="V20" s="25">
        <f t="shared" si="2"/>
        <v>4.4</v>
      </c>
    </row>
    <row r="21" spans="1:22" s="8" customFormat="1" ht="12.75">
      <c r="A21" s="7">
        <v>12</v>
      </c>
      <c r="B21" s="8">
        <v>1</v>
      </c>
      <c r="C21" s="8" t="s">
        <v>13</v>
      </c>
      <c r="D21" s="8">
        <v>3</v>
      </c>
      <c r="E21" s="8">
        <v>2</v>
      </c>
      <c r="F21" s="9">
        <v>0.5922800925925926</v>
      </c>
      <c r="G21" s="9">
        <v>0.5941782407407408</v>
      </c>
      <c r="H21" s="10">
        <f t="shared" si="0"/>
        <v>0.0018981481481481488</v>
      </c>
      <c r="I21" s="11">
        <f t="shared" si="1"/>
        <v>164</v>
      </c>
      <c r="J21" s="8">
        <v>9</v>
      </c>
      <c r="L21" s="7">
        <v>3</v>
      </c>
      <c r="M21" s="18">
        <v>2</v>
      </c>
      <c r="N21" s="7">
        <v>52</v>
      </c>
      <c r="O21" s="19">
        <v>2</v>
      </c>
      <c r="P21" s="7">
        <v>51</v>
      </c>
      <c r="Q21" s="19">
        <v>4</v>
      </c>
      <c r="R21" s="7">
        <v>63</v>
      </c>
      <c r="S21" s="18">
        <v>1</v>
      </c>
      <c r="T21" s="7">
        <v>45</v>
      </c>
      <c r="U21" s="8">
        <v>2</v>
      </c>
      <c r="V21" s="25">
        <f t="shared" si="2"/>
        <v>2.2</v>
      </c>
    </row>
    <row r="22" spans="1:22" s="8" customFormat="1" ht="12.75">
      <c r="A22" s="7">
        <v>13</v>
      </c>
      <c r="B22" s="8">
        <v>1</v>
      </c>
      <c r="C22" s="8" t="s">
        <v>13</v>
      </c>
      <c r="D22" s="8">
        <v>4</v>
      </c>
      <c r="E22" s="8">
        <v>2</v>
      </c>
      <c r="F22" s="9">
        <v>0.6741435185185186</v>
      </c>
      <c r="G22" s="9">
        <v>0.6765162037037037</v>
      </c>
      <c r="H22" s="10">
        <f t="shared" si="0"/>
        <v>0.002372685185185075</v>
      </c>
      <c r="I22" s="11">
        <f t="shared" si="1"/>
        <v>205</v>
      </c>
      <c r="J22" s="8">
        <v>11</v>
      </c>
      <c r="L22" s="7">
        <v>18</v>
      </c>
      <c r="M22" s="19">
        <v>2</v>
      </c>
      <c r="N22" s="7">
        <v>41</v>
      </c>
      <c r="O22" s="19">
        <v>4</v>
      </c>
      <c r="P22" s="7">
        <v>40</v>
      </c>
      <c r="Q22" s="19">
        <v>5</v>
      </c>
      <c r="R22" s="7">
        <v>50</v>
      </c>
      <c r="S22" s="19">
        <v>4</v>
      </c>
      <c r="T22" s="7">
        <v>44</v>
      </c>
      <c r="U22" s="22">
        <v>4</v>
      </c>
      <c r="V22" s="25">
        <f t="shared" si="2"/>
        <v>3.8</v>
      </c>
    </row>
    <row r="23" spans="1:22" s="8" customFormat="1" ht="12.75">
      <c r="A23" s="7">
        <v>11</v>
      </c>
      <c r="B23" s="8">
        <v>1</v>
      </c>
      <c r="C23" s="8" t="s">
        <v>14</v>
      </c>
      <c r="D23" s="8">
        <v>4</v>
      </c>
      <c r="E23" s="8">
        <v>2</v>
      </c>
      <c r="F23" s="9">
        <v>0.5802777777777778</v>
      </c>
      <c r="G23" s="9">
        <v>0.5862962962962963</v>
      </c>
      <c r="H23" s="10">
        <f t="shared" si="0"/>
        <v>0.006018518518518534</v>
      </c>
      <c r="I23" s="11">
        <f t="shared" si="1"/>
        <v>520</v>
      </c>
      <c r="J23" s="8">
        <v>23</v>
      </c>
      <c r="L23" s="7">
        <v>43</v>
      </c>
      <c r="M23" s="19">
        <v>5</v>
      </c>
      <c r="N23" s="7">
        <v>42</v>
      </c>
      <c r="O23" s="19">
        <v>4</v>
      </c>
      <c r="P23" s="7">
        <v>39</v>
      </c>
      <c r="Q23" s="18">
        <v>3</v>
      </c>
      <c r="R23" s="7">
        <v>55</v>
      </c>
      <c r="S23" s="18">
        <v>3</v>
      </c>
      <c r="T23" s="7">
        <v>48</v>
      </c>
      <c r="U23" s="22">
        <v>3</v>
      </c>
      <c r="V23" s="25">
        <f t="shared" si="2"/>
        <v>3.6</v>
      </c>
    </row>
    <row r="24" spans="1:22" s="8" customFormat="1" ht="12.75">
      <c r="A24" s="7">
        <v>2</v>
      </c>
      <c r="B24" s="8">
        <v>1</v>
      </c>
      <c r="C24" s="8" t="s">
        <v>14</v>
      </c>
      <c r="D24" s="8">
        <v>3</v>
      </c>
      <c r="E24" s="8">
        <v>2</v>
      </c>
      <c r="F24" s="9">
        <v>0.5864814814814815</v>
      </c>
      <c r="G24" s="9">
        <v>0.5906597222222222</v>
      </c>
      <c r="H24" s="10">
        <f t="shared" si="0"/>
        <v>0.004178240740740691</v>
      </c>
      <c r="I24" s="11">
        <f t="shared" si="1"/>
        <v>361</v>
      </c>
      <c r="J24" s="8">
        <v>16</v>
      </c>
      <c r="L24" s="7">
        <v>44</v>
      </c>
      <c r="M24" s="19">
        <v>4</v>
      </c>
      <c r="N24" s="7">
        <v>3</v>
      </c>
      <c r="O24" s="18">
        <v>2</v>
      </c>
      <c r="P24" s="7">
        <v>40</v>
      </c>
      <c r="Q24" s="19">
        <v>5</v>
      </c>
      <c r="R24" s="7">
        <v>53</v>
      </c>
      <c r="S24" s="18">
        <v>2</v>
      </c>
      <c r="T24" s="7">
        <v>57</v>
      </c>
      <c r="U24" s="22">
        <v>5</v>
      </c>
      <c r="V24" s="25">
        <f t="shared" si="2"/>
        <v>3.6</v>
      </c>
    </row>
    <row r="25" spans="1:22" s="8" customFormat="1" ht="12.75">
      <c r="A25" s="7">
        <v>9</v>
      </c>
      <c r="B25" s="8">
        <v>1</v>
      </c>
      <c r="C25" s="8" t="s">
        <v>14</v>
      </c>
      <c r="D25" s="8">
        <v>3</v>
      </c>
      <c r="E25" s="8">
        <v>2</v>
      </c>
      <c r="F25" s="9">
        <v>0.654699074074074</v>
      </c>
      <c r="G25" s="9">
        <v>0.6566666666666666</v>
      </c>
      <c r="H25" s="10">
        <f t="shared" si="0"/>
        <v>0.001967592592592604</v>
      </c>
      <c r="I25" s="11">
        <f t="shared" si="1"/>
        <v>170</v>
      </c>
      <c r="J25" s="8">
        <v>9</v>
      </c>
      <c r="L25" s="7">
        <v>51</v>
      </c>
      <c r="M25" s="18">
        <v>4</v>
      </c>
      <c r="N25" s="7">
        <v>48</v>
      </c>
      <c r="O25" s="18">
        <v>3</v>
      </c>
      <c r="P25" s="7">
        <v>47</v>
      </c>
      <c r="Q25" s="18">
        <v>5</v>
      </c>
      <c r="R25" s="7">
        <v>50</v>
      </c>
      <c r="S25" s="18">
        <v>4</v>
      </c>
      <c r="T25" s="7">
        <v>39</v>
      </c>
      <c r="U25" s="8">
        <v>3</v>
      </c>
      <c r="V25" s="25">
        <f t="shared" si="2"/>
        <v>3.8</v>
      </c>
    </row>
    <row r="26" spans="1:22" s="8" customFormat="1" ht="12.75">
      <c r="A26" s="7">
        <v>14</v>
      </c>
      <c r="B26" s="8">
        <v>2</v>
      </c>
      <c r="C26" s="8" t="s">
        <v>14</v>
      </c>
      <c r="D26" s="8">
        <v>1</v>
      </c>
      <c r="E26" s="8">
        <v>2</v>
      </c>
      <c r="F26" s="9">
        <v>0.45795138888888887</v>
      </c>
      <c r="G26" s="9">
        <v>0.46577546296296296</v>
      </c>
      <c r="H26" s="10">
        <f t="shared" si="0"/>
        <v>0.007824074074074094</v>
      </c>
      <c r="I26" s="11">
        <f t="shared" si="1"/>
        <v>676</v>
      </c>
      <c r="J26" s="8">
        <v>6</v>
      </c>
      <c r="L26" s="7">
        <v>5</v>
      </c>
      <c r="M26" s="18">
        <v>1</v>
      </c>
      <c r="N26" s="7">
        <v>1</v>
      </c>
      <c r="O26" s="18">
        <v>2</v>
      </c>
      <c r="P26" s="7">
        <v>13</v>
      </c>
      <c r="Q26" s="18">
        <v>2</v>
      </c>
      <c r="R26" s="7">
        <v>38</v>
      </c>
      <c r="S26" s="18">
        <v>2</v>
      </c>
      <c r="T26" s="7">
        <v>36</v>
      </c>
      <c r="U26" s="8">
        <v>2</v>
      </c>
      <c r="V26" s="25">
        <f t="shared" si="2"/>
        <v>1.8</v>
      </c>
    </row>
    <row r="27" spans="1:22" s="8" customFormat="1" ht="12.75">
      <c r="A27" s="7">
        <v>6</v>
      </c>
      <c r="B27" s="8">
        <v>2</v>
      </c>
      <c r="C27" s="8" t="s">
        <v>13</v>
      </c>
      <c r="D27" s="8">
        <v>6</v>
      </c>
      <c r="E27" s="8">
        <v>2</v>
      </c>
      <c r="F27" s="9">
        <v>0.9013888888888889</v>
      </c>
      <c r="G27" s="9">
        <v>0.9050115740740741</v>
      </c>
      <c r="H27" s="10">
        <f t="shared" si="0"/>
        <v>0.0036226851851851594</v>
      </c>
      <c r="I27" s="11">
        <f t="shared" si="1"/>
        <v>313</v>
      </c>
      <c r="J27" s="8">
        <v>17</v>
      </c>
      <c r="L27" s="7">
        <v>20</v>
      </c>
      <c r="M27" s="18">
        <v>2</v>
      </c>
      <c r="N27" s="7">
        <v>23</v>
      </c>
      <c r="O27" s="18">
        <v>5</v>
      </c>
      <c r="P27" s="7">
        <v>26</v>
      </c>
      <c r="Q27" s="18">
        <v>2</v>
      </c>
      <c r="R27" s="7">
        <v>22</v>
      </c>
      <c r="S27" s="18">
        <v>3</v>
      </c>
      <c r="T27" s="7">
        <v>6</v>
      </c>
      <c r="U27" s="8">
        <v>4</v>
      </c>
      <c r="V27" s="25">
        <f t="shared" si="2"/>
        <v>3.2</v>
      </c>
    </row>
    <row r="28" spans="1:22" s="8" customFormat="1" ht="12.75">
      <c r="A28" s="7">
        <v>7</v>
      </c>
      <c r="B28" s="8">
        <v>2</v>
      </c>
      <c r="C28" s="8" t="s">
        <v>13</v>
      </c>
      <c r="D28" s="8">
        <v>1</v>
      </c>
      <c r="E28" s="8">
        <v>2</v>
      </c>
      <c r="F28" s="9">
        <v>0.9005439814814814</v>
      </c>
      <c r="G28" s="9">
        <v>0.9034143518518518</v>
      </c>
      <c r="H28" s="10">
        <f t="shared" si="0"/>
        <v>0.002870370370370412</v>
      </c>
      <c r="I28" s="11">
        <f t="shared" si="1"/>
        <v>248</v>
      </c>
      <c r="J28" s="8">
        <v>6</v>
      </c>
      <c r="L28" s="7">
        <v>22</v>
      </c>
      <c r="M28" s="18">
        <v>3</v>
      </c>
      <c r="N28" s="7">
        <v>33</v>
      </c>
      <c r="O28" s="18">
        <v>4</v>
      </c>
      <c r="P28" s="7">
        <v>24</v>
      </c>
      <c r="Q28" s="18">
        <v>5</v>
      </c>
      <c r="R28" s="7">
        <v>23</v>
      </c>
      <c r="S28" s="18">
        <v>5</v>
      </c>
      <c r="T28" s="7">
        <v>37</v>
      </c>
      <c r="U28" s="8">
        <v>4</v>
      </c>
      <c r="V28" s="25">
        <f t="shared" si="2"/>
        <v>4.2</v>
      </c>
    </row>
    <row r="29" spans="1:22" s="8" customFormat="1" ht="12.75">
      <c r="A29" s="7">
        <v>4</v>
      </c>
      <c r="B29" s="8">
        <v>2</v>
      </c>
      <c r="C29" s="8" t="s">
        <v>13</v>
      </c>
      <c r="D29" s="8">
        <v>1</v>
      </c>
      <c r="E29" s="8">
        <v>2</v>
      </c>
      <c r="F29" s="9">
        <v>0.5420023148148149</v>
      </c>
      <c r="G29" s="9">
        <v>0.5435069444444445</v>
      </c>
      <c r="H29" s="10">
        <f t="shared" si="0"/>
        <v>0.0015046296296296058</v>
      </c>
      <c r="I29" s="11">
        <f t="shared" si="1"/>
        <v>130</v>
      </c>
      <c r="J29" s="8">
        <v>6</v>
      </c>
      <c r="L29" s="7">
        <v>26</v>
      </c>
      <c r="M29" s="18">
        <v>2</v>
      </c>
      <c r="N29" s="7">
        <v>31</v>
      </c>
      <c r="O29" s="18">
        <v>5</v>
      </c>
      <c r="P29" s="7">
        <v>23</v>
      </c>
      <c r="Q29" s="18">
        <v>5</v>
      </c>
      <c r="R29" s="7">
        <v>38</v>
      </c>
      <c r="S29" s="18">
        <v>2</v>
      </c>
      <c r="T29" s="7">
        <v>30</v>
      </c>
      <c r="U29" s="8">
        <v>2</v>
      </c>
      <c r="V29" s="25">
        <f t="shared" si="2"/>
        <v>3.2</v>
      </c>
    </row>
    <row r="30" spans="1:22" s="8" customFormat="1" ht="12.75">
      <c r="A30" s="7">
        <v>8</v>
      </c>
      <c r="B30" s="8">
        <v>2</v>
      </c>
      <c r="C30" s="8" t="s">
        <v>13</v>
      </c>
      <c r="D30" s="8">
        <v>6</v>
      </c>
      <c r="E30" s="8">
        <v>2</v>
      </c>
      <c r="F30" s="9">
        <v>0.6793171296296295</v>
      </c>
      <c r="G30" s="9">
        <v>0.6809143518518518</v>
      </c>
      <c r="H30" s="10">
        <f t="shared" si="0"/>
        <v>0.0015972222222222499</v>
      </c>
      <c r="I30" s="11">
        <f t="shared" si="1"/>
        <v>138</v>
      </c>
      <c r="J30" s="8">
        <v>10</v>
      </c>
      <c r="L30" s="7">
        <v>31</v>
      </c>
      <c r="M30" s="18">
        <v>5</v>
      </c>
      <c r="N30" s="7">
        <v>37</v>
      </c>
      <c r="O30" s="18">
        <v>4</v>
      </c>
      <c r="P30" s="7">
        <v>36</v>
      </c>
      <c r="Q30" s="18">
        <v>2</v>
      </c>
      <c r="R30" s="7">
        <v>23</v>
      </c>
      <c r="S30" s="18">
        <v>5</v>
      </c>
      <c r="T30" s="7">
        <v>22</v>
      </c>
      <c r="U30" s="8">
        <v>3</v>
      </c>
      <c r="V30" s="25">
        <f t="shared" si="2"/>
        <v>3.8</v>
      </c>
    </row>
    <row r="31" spans="1:22" s="8" customFormat="1" ht="12.75">
      <c r="A31" s="7">
        <v>18</v>
      </c>
      <c r="B31" s="8">
        <v>2</v>
      </c>
      <c r="C31" s="8" t="s">
        <v>14</v>
      </c>
      <c r="D31" s="8">
        <v>6</v>
      </c>
      <c r="E31" s="8">
        <v>2</v>
      </c>
      <c r="F31" s="9">
        <v>0.6701967592592593</v>
      </c>
      <c r="G31" s="9">
        <v>0.6714699074074074</v>
      </c>
      <c r="H31" s="10">
        <f t="shared" si="0"/>
        <v>0.0012731481481481621</v>
      </c>
      <c r="I31" s="11">
        <f t="shared" si="1"/>
        <v>110</v>
      </c>
      <c r="J31" s="8">
        <v>9</v>
      </c>
      <c r="L31" s="7">
        <v>36</v>
      </c>
      <c r="M31" s="18">
        <v>2</v>
      </c>
      <c r="N31" s="7">
        <v>31</v>
      </c>
      <c r="O31" s="18">
        <v>5</v>
      </c>
      <c r="P31" s="7">
        <v>22</v>
      </c>
      <c r="Q31" s="18">
        <v>3</v>
      </c>
      <c r="R31" s="7">
        <v>37</v>
      </c>
      <c r="S31" s="18">
        <v>4</v>
      </c>
      <c r="T31" s="7">
        <v>35</v>
      </c>
      <c r="U31" s="8">
        <v>3</v>
      </c>
      <c r="V31" s="25">
        <f t="shared" si="2"/>
        <v>3.4</v>
      </c>
    </row>
    <row r="32" spans="1:22" s="8" customFormat="1" ht="12.75">
      <c r="A32" s="7">
        <v>10</v>
      </c>
      <c r="B32" s="8">
        <v>3</v>
      </c>
      <c r="C32" s="8" t="s">
        <v>14</v>
      </c>
      <c r="D32" s="8">
        <v>2</v>
      </c>
      <c r="E32" s="8">
        <v>2</v>
      </c>
      <c r="F32" s="9">
        <v>0.6007060185185186</v>
      </c>
      <c r="G32" s="9">
        <v>0.6133912037037037</v>
      </c>
      <c r="H32" s="10">
        <f t="shared" si="0"/>
        <v>0.012685185185185133</v>
      </c>
      <c r="I32" s="11">
        <f t="shared" si="1"/>
        <v>1096</v>
      </c>
      <c r="J32" s="8">
        <v>10</v>
      </c>
      <c r="L32" s="7">
        <v>17</v>
      </c>
      <c r="M32" s="18">
        <v>4</v>
      </c>
      <c r="N32" s="7">
        <v>16</v>
      </c>
      <c r="O32" s="18">
        <v>5</v>
      </c>
      <c r="P32" s="7">
        <v>14</v>
      </c>
      <c r="Q32" s="18">
        <v>5</v>
      </c>
      <c r="R32" s="7">
        <v>61</v>
      </c>
      <c r="S32" s="18">
        <v>3</v>
      </c>
      <c r="T32" s="7">
        <v>9</v>
      </c>
      <c r="U32" s="8">
        <v>2</v>
      </c>
      <c r="V32" s="25">
        <f t="shared" si="2"/>
        <v>3.8</v>
      </c>
    </row>
    <row r="33" spans="1:22" s="8" customFormat="1" ht="12.75">
      <c r="A33" s="7">
        <v>16</v>
      </c>
      <c r="B33" s="8">
        <v>3</v>
      </c>
      <c r="C33" s="8" t="s">
        <v>13</v>
      </c>
      <c r="D33" s="8">
        <v>5</v>
      </c>
      <c r="E33" s="8">
        <v>2</v>
      </c>
      <c r="F33" s="9">
        <v>0.6191319444444444</v>
      </c>
      <c r="G33" s="9">
        <v>0.6214814814814814</v>
      </c>
      <c r="H33" s="10">
        <f t="shared" si="0"/>
        <v>0.0023495370370369972</v>
      </c>
      <c r="I33" s="11">
        <f t="shared" si="1"/>
        <v>203</v>
      </c>
      <c r="J33" s="8">
        <v>9</v>
      </c>
      <c r="L33" s="7">
        <v>17</v>
      </c>
      <c r="M33" s="18">
        <v>4</v>
      </c>
      <c r="N33" s="7">
        <v>19</v>
      </c>
      <c r="O33" s="18">
        <v>3</v>
      </c>
      <c r="P33" s="7">
        <v>9</v>
      </c>
      <c r="Q33" s="18">
        <v>2</v>
      </c>
      <c r="R33" s="7">
        <v>58</v>
      </c>
      <c r="S33" s="18">
        <v>5</v>
      </c>
      <c r="T33" s="7">
        <v>60</v>
      </c>
      <c r="U33" s="8">
        <v>4</v>
      </c>
      <c r="V33" s="25">
        <f t="shared" si="2"/>
        <v>3.6</v>
      </c>
    </row>
    <row r="34" spans="1:24" s="8" customFormat="1" ht="13.5" thickBot="1">
      <c r="A34" s="7">
        <v>1</v>
      </c>
      <c r="B34" s="8">
        <v>3</v>
      </c>
      <c r="C34" s="8" t="s">
        <v>13</v>
      </c>
      <c r="D34" s="8">
        <v>5</v>
      </c>
      <c r="E34" s="8">
        <v>2</v>
      </c>
      <c r="F34" s="9">
        <v>0.9521875</v>
      </c>
      <c r="G34" s="9">
        <v>0.953125</v>
      </c>
      <c r="H34" s="10">
        <f t="shared" si="0"/>
        <v>0.0009375000000000355</v>
      </c>
      <c r="I34" s="11">
        <f t="shared" si="1"/>
        <v>81</v>
      </c>
      <c r="J34" s="8">
        <v>5</v>
      </c>
      <c r="L34" s="7">
        <v>17</v>
      </c>
      <c r="M34" s="18">
        <v>4</v>
      </c>
      <c r="N34" s="7">
        <v>19</v>
      </c>
      <c r="O34" s="18">
        <v>3</v>
      </c>
      <c r="P34" s="7">
        <v>14</v>
      </c>
      <c r="Q34" s="18">
        <v>5</v>
      </c>
      <c r="R34" s="7">
        <v>58</v>
      </c>
      <c r="S34" s="18">
        <v>5</v>
      </c>
      <c r="T34" s="7">
        <v>61</v>
      </c>
      <c r="U34" s="8">
        <v>3</v>
      </c>
      <c r="V34" s="25">
        <f t="shared" si="2"/>
        <v>4</v>
      </c>
      <c r="W34" s="13" t="s">
        <v>22</v>
      </c>
      <c r="X34" s="8" t="s">
        <v>23</v>
      </c>
    </row>
    <row r="35" spans="1:24" s="8" customFormat="1" ht="12.75">
      <c r="A35" s="7">
        <v>15</v>
      </c>
      <c r="B35" s="8">
        <v>3</v>
      </c>
      <c r="C35" s="8" t="s">
        <v>14</v>
      </c>
      <c r="D35" s="8">
        <v>2</v>
      </c>
      <c r="E35" s="8">
        <v>2</v>
      </c>
      <c r="F35" s="9">
        <v>0.6255671296296296</v>
      </c>
      <c r="G35" s="9">
        <v>0.6280208333333334</v>
      </c>
      <c r="H35" s="10">
        <f t="shared" si="0"/>
        <v>0.002453703703703791</v>
      </c>
      <c r="I35" s="11">
        <f t="shared" si="1"/>
        <v>212</v>
      </c>
      <c r="J35" s="8">
        <v>9</v>
      </c>
      <c r="L35" s="7">
        <v>75</v>
      </c>
      <c r="M35" s="18">
        <v>2</v>
      </c>
      <c r="N35" s="7">
        <v>60</v>
      </c>
      <c r="O35" s="18">
        <v>4</v>
      </c>
      <c r="P35" s="7">
        <v>14</v>
      </c>
      <c r="Q35" s="18">
        <v>5</v>
      </c>
      <c r="R35" s="7">
        <v>59</v>
      </c>
      <c r="S35" s="18">
        <v>2</v>
      </c>
      <c r="T35" s="7">
        <v>19</v>
      </c>
      <c r="U35" s="8">
        <v>3</v>
      </c>
      <c r="V35" s="25">
        <f t="shared" si="2"/>
        <v>3.2</v>
      </c>
      <c r="W35" s="8">
        <f>AVERAGE(V20:V37)</f>
        <v>3.488888888888889</v>
      </c>
      <c r="X35" s="8">
        <f>STDEV(V20:V37)</f>
        <v>0.6332817316439707</v>
      </c>
    </row>
    <row r="36" spans="1:23" s="8" customFormat="1" ht="12.75">
      <c r="A36" s="7">
        <v>17</v>
      </c>
      <c r="B36" s="8">
        <v>3</v>
      </c>
      <c r="C36" s="8" t="s">
        <v>13</v>
      </c>
      <c r="D36" s="8">
        <v>5</v>
      </c>
      <c r="E36" s="8">
        <v>2</v>
      </c>
      <c r="F36" s="9">
        <v>0.6641550925925926</v>
      </c>
      <c r="G36" s="9">
        <v>0.6660879629629629</v>
      </c>
      <c r="H36" s="10">
        <f t="shared" si="0"/>
        <v>0.0019328703703702654</v>
      </c>
      <c r="I36" s="11">
        <f t="shared" si="1"/>
        <v>167</v>
      </c>
      <c r="J36" s="8">
        <v>10</v>
      </c>
      <c r="L36" s="7">
        <v>58</v>
      </c>
      <c r="M36" s="18">
        <v>5</v>
      </c>
      <c r="N36" s="7">
        <v>63</v>
      </c>
      <c r="O36" s="18">
        <v>4</v>
      </c>
      <c r="P36" s="7">
        <v>61</v>
      </c>
      <c r="Q36" s="18">
        <v>3</v>
      </c>
      <c r="R36" s="7">
        <v>66</v>
      </c>
      <c r="S36" s="18">
        <v>3</v>
      </c>
      <c r="T36" s="7">
        <v>72</v>
      </c>
      <c r="U36" s="8">
        <v>3</v>
      </c>
      <c r="V36" s="25">
        <f t="shared" si="2"/>
        <v>3.6</v>
      </c>
      <c r="W36" s="8" t="s">
        <v>25</v>
      </c>
    </row>
    <row r="37" spans="1:24" s="13" customFormat="1" ht="13.5" thickBot="1">
      <c r="A37" s="12">
        <v>5</v>
      </c>
      <c r="B37" s="13">
        <v>3</v>
      </c>
      <c r="C37" s="13" t="s">
        <v>14</v>
      </c>
      <c r="D37" s="13">
        <v>2</v>
      </c>
      <c r="E37" s="13">
        <v>2</v>
      </c>
      <c r="F37" s="14">
        <v>0.5661226851851852</v>
      </c>
      <c r="G37" s="14">
        <v>0.5675347222222222</v>
      </c>
      <c r="H37" s="15">
        <f t="shared" si="0"/>
        <v>0.0014120370370370727</v>
      </c>
      <c r="I37" s="16">
        <f t="shared" si="1"/>
        <v>122</v>
      </c>
      <c r="J37" s="13">
        <v>7</v>
      </c>
      <c r="L37" s="12">
        <v>66</v>
      </c>
      <c r="M37" s="20">
        <v>3</v>
      </c>
      <c r="N37" s="12">
        <v>74</v>
      </c>
      <c r="O37" s="20">
        <v>5</v>
      </c>
      <c r="P37" s="12">
        <v>61</v>
      </c>
      <c r="Q37" s="20">
        <v>3</v>
      </c>
      <c r="R37" s="12">
        <v>72</v>
      </c>
      <c r="S37" s="20">
        <v>3</v>
      </c>
      <c r="T37" s="12">
        <v>60</v>
      </c>
      <c r="U37" s="13">
        <v>4</v>
      </c>
      <c r="V37" s="25">
        <f t="shared" si="2"/>
        <v>3.6</v>
      </c>
      <c r="W37" s="13">
        <f>AVERAGE(M20:M37,O20:O37,Q20:Q37,S20:S37,U20:U37)</f>
        <v>3.488888888888889</v>
      </c>
      <c r="X37" s="13">
        <f>STDEV(M20:M37,O20:O37,Q20:Q37,S20:S37,U20:U37)</f>
        <v>1.20153875541908</v>
      </c>
    </row>
    <row r="38" spans="1:22" s="3" customFormat="1" ht="12.75">
      <c r="A38" s="2">
        <v>8</v>
      </c>
      <c r="B38" s="3">
        <v>1</v>
      </c>
      <c r="C38" s="3" t="s">
        <v>13</v>
      </c>
      <c r="D38" s="3">
        <v>6</v>
      </c>
      <c r="E38" s="3">
        <v>3</v>
      </c>
      <c r="F38" s="4">
        <v>0.6724537037037037</v>
      </c>
      <c r="G38" s="4">
        <v>0.6791203703703704</v>
      </c>
      <c r="H38" s="5">
        <f t="shared" si="0"/>
        <v>0.00666666666666671</v>
      </c>
      <c r="I38" s="6">
        <f t="shared" si="1"/>
        <v>576</v>
      </c>
      <c r="J38" s="3">
        <v>25</v>
      </c>
      <c r="L38" s="2">
        <v>42</v>
      </c>
      <c r="M38" s="21">
        <v>4</v>
      </c>
      <c r="N38" s="2">
        <v>40</v>
      </c>
      <c r="O38" s="21">
        <v>5</v>
      </c>
      <c r="P38" s="2">
        <v>49</v>
      </c>
      <c r="Q38" s="21">
        <v>4</v>
      </c>
      <c r="R38" s="2">
        <v>47</v>
      </c>
      <c r="S38" s="17">
        <v>5</v>
      </c>
      <c r="T38" s="2">
        <v>53</v>
      </c>
      <c r="U38" s="3">
        <v>2</v>
      </c>
      <c r="V38" s="25">
        <f t="shared" si="2"/>
        <v>4</v>
      </c>
    </row>
    <row r="39" spans="1:22" s="8" customFormat="1" ht="12.75">
      <c r="A39" s="7">
        <v>6</v>
      </c>
      <c r="B39" s="8">
        <v>1</v>
      </c>
      <c r="C39" s="8" t="s">
        <v>13</v>
      </c>
      <c r="D39" s="8">
        <v>6</v>
      </c>
      <c r="E39" s="8">
        <v>3</v>
      </c>
      <c r="F39" s="9">
        <v>0.8973958333333334</v>
      </c>
      <c r="G39" s="9">
        <v>0.901238425925926</v>
      </c>
      <c r="H39" s="10">
        <f t="shared" si="0"/>
        <v>0.003842592592592564</v>
      </c>
      <c r="I39" s="11">
        <f t="shared" si="1"/>
        <v>332</v>
      </c>
      <c r="J39" s="8">
        <v>18</v>
      </c>
      <c r="L39" s="7">
        <v>43</v>
      </c>
      <c r="M39" s="19">
        <v>5</v>
      </c>
      <c r="N39" s="7">
        <v>48</v>
      </c>
      <c r="O39" s="19">
        <v>3</v>
      </c>
      <c r="P39" s="7">
        <v>44</v>
      </c>
      <c r="Q39" s="19">
        <v>4</v>
      </c>
      <c r="R39" s="7">
        <v>46</v>
      </c>
      <c r="S39" s="19">
        <v>5</v>
      </c>
      <c r="T39" s="7">
        <v>51</v>
      </c>
      <c r="U39" s="22">
        <v>4</v>
      </c>
      <c r="V39" s="25">
        <f t="shared" si="2"/>
        <v>4.2</v>
      </c>
    </row>
    <row r="40" spans="1:22" s="8" customFormat="1" ht="12.75">
      <c r="A40" s="7">
        <v>17</v>
      </c>
      <c r="B40" s="8">
        <v>1</v>
      </c>
      <c r="C40" s="8" t="s">
        <v>13</v>
      </c>
      <c r="D40" s="8">
        <v>5</v>
      </c>
      <c r="E40" s="8">
        <v>3</v>
      </c>
      <c r="F40" s="9">
        <v>0.6601157407407408</v>
      </c>
      <c r="G40" s="9">
        <v>0.6620254629629629</v>
      </c>
      <c r="H40" s="10">
        <f t="shared" si="0"/>
        <v>0.0019097222222221877</v>
      </c>
      <c r="I40" s="11">
        <f t="shared" si="1"/>
        <v>165</v>
      </c>
      <c r="J40" s="8">
        <v>12</v>
      </c>
      <c r="L40" s="7">
        <v>43</v>
      </c>
      <c r="M40" s="19">
        <v>5</v>
      </c>
      <c r="N40" s="7">
        <v>51</v>
      </c>
      <c r="O40" s="19">
        <v>4</v>
      </c>
      <c r="P40" s="7">
        <v>50</v>
      </c>
      <c r="Q40" s="18">
        <v>4</v>
      </c>
      <c r="R40" s="7">
        <v>42</v>
      </c>
      <c r="S40" s="19">
        <v>4</v>
      </c>
      <c r="T40" s="7">
        <v>41</v>
      </c>
      <c r="U40" s="22">
        <v>4</v>
      </c>
      <c r="V40" s="25">
        <f t="shared" si="2"/>
        <v>4.2</v>
      </c>
    </row>
    <row r="41" spans="1:22" s="8" customFormat="1" ht="12.75">
      <c r="A41" s="7">
        <v>16</v>
      </c>
      <c r="B41" s="8">
        <v>1</v>
      </c>
      <c r="C41" s="8" t="s">
        <v>13</v>
      </c>
      <c r="D41" s="8">
        <v>5</v>
      </c>
      <c r="E41" s="8">
        <v>3</v>
      </c>
      <c r="F41" s="9">
        <v>0.6099074074074075</v>
      </c>
      <c r="G41" s="9">
        <v>0.6150115740740741</v>
      </c>
      <c r="H41" s="10">
        <f t="shared" si="0"/>
        <v>0.005104166666666687</v>
      </c>
      <c r="I41" s="11">
        <f t="shared" si="1"/>
        <v>441</v>
      </c>
      <c r="J41" s="8">
        <v>22</v>
      </c>
      <c r="L41" s="7">
        <v>44</v>
      </c>
      <c r="M41" s="19">
        <v>4</v>
      </c>
      <c r="N41" s="7">
        <v>56</v>
      </c>
      <c r="O41" s="19">
        <v>3</v>
      </c>
      <c r="P41" s="7">
        <v>55</v>
      </c>
      <c r="Q41" s="18">
        <v>3</v>
      </c>
      <c r="R41" s="7">
        <v>49</v>
      </c>
      <c r="S41" s="19">
        <v>4</v>
      </c>
      <c r="T41" s="7">
        <v>40</v>
      </c>
      <c r="U41" s="22">
        <v>5</v>
      </c>
      <c r="V41" s="25">
        <f t="shared" si="2"/>
        <v>3.8</v>
      </c>
    </row>
    <row r="42" spans="1:22" s="8" customFormat="1" ht="12.75">
      <c r="A42" s="7">
        <v>1</v>
      </c>
      <c r="B42" s="8">
        <v>1</v>
      </c>
      <c r="C42" s="8" t="s">
        <v>13</v>
      </c>
      <c r="D42" s="8">
        <v>5</v>
      </c>
      <c r="E42" s="8">
        <v>3</v>
      </c>
      <c r="F42" s="9">
        <v>0.9473842592592593</v>
      </c>
      <c r="G42" s="9">
        <v>0.9498842592592592</v>
      </c>
      <c r="H42" s="10">
        <f>G42-F42</f>
        <v>0.0024999999999999467</v>
      </c>
      <c r="I42" s="11">
        <f>MINUTE(H42)*60+SECOND(H42)</f>
        <v>216</v>
      </c>
      <c r="J42" s="8">
        <v>8</v>
      </c>
      <c r="L42" s="7">
        <v>49</v>
      </c>
      <c r="M42" s="19">
        <v>4</v>
      </c>
      <c r="N42" s="7">
        <v>50</v>
      </c>
      <c r="O42" s="19">
        <v>4</v>
      </c>
      <c r="P42" s="7">
        <v>42</v>
      </c>
      <c r="Q42" s="19">
        <v>4</v>
      </c>
      <c r="R42" s="7">
        <v>57</v>
      </c>
      <c r="S42" s="19">
        <v>5</v>
      </c>
      <c r="T42" s="7">
        <v>40</v>
      </c>
      <c r="U42" s="22">
        <v>5</v>
      </c>
      <c r="V42" s="25">
        <f t="shared" si="2"/>
        <v>4.4</v>
      </c>
    </row>
    <row r="43" spans="1:22" s="8" customFormat="1" ht="12.75">
      <c r="A43" s="7">
        <v>18</v>
      </c>
      <c r="B43" s="8">
        <v>1</v>
      </c>
      <c r="C43" s="8" t="s">
        <v>14</v>
      </c>
      <c r="D43" s="8">
        <v>6</v>
      </c>
      <c r="E43" s="8">
        <v>3</v>
      </c>
      <c r="F43" s="9">
        <v>0.6681712962962963</v>
      </c>
      <c r="G43" s="9">
        <v>0.6700925925925926</v>
      </c>
      <c r="H43" s="10">
        <f t="shared" si="0"/>
        <v>0.0019212962962962266</v>
      </c>
      <c r="I43" s="11">
        <f t="shared" si="1"/>
        <v>166</v>
      </c>
      <c r="J43" s="8">
        <v>9</v>
      </c>
      <c r="L43" s="7">
        <v>50</v>
      </c>
      <c r="M43" s="19">
        <v>4</v>
      </c>
      <c r="N43" s="7">
        <v>40</v>
      </c>
      <c r="O43" s="19">
        <v>5</v>
      </c>
      <c r="P43" s="7">
        <v>44</v>
      </c>
      <c r="Q43" s="19">
        <v>4</v>
      </c>
      <c r="R43" s="7">
        <v>48</v>
      </c>
      <c r="S43" s="19">
        <v>3</v>
      </c>
      <c r="T43" s="7">
        <v>47</v>
      </c>
      <c r="U43" s="8">
        <v>5</v>
      </c>
      <c r="V43" s="25">
        <f t="shared" si="2"/>
        <v>4.2</v>
      </c>
    </row>
    <row r="44" spans="1:22" s="8" customFormat="1" ht="12.75">
      <c r="A44" s="7">
        <v>10</v>
      </c>
      <c r="B44" s="8">
        <v>2</v>
      </c>
      <c r="C44" s="8" t="s">
        <v>14</v>
      </c>
      <c r="D44" s="8">
        <v>2</v>
      </c>
      <c r="E44" s="8">
        <v>3</v>
      </c>
      <c r="F44" s="9">
        <v>0.5963425925925926</v>
      </c>
      <c r="G44" s="9">
        <v>0.5971875</v>
      </c>
      <c r="H44" s="10">
        <f t="shared" si="0"/>
        <v>0.0008449074074073915</v>
      </c>
      <c r="I44" s="11">
        <f t="shared" si="1"/>
        <v>73</v>
      </c>
      <c r="J44" s="8">
        <v>5</v>
      </c>
      <c r="L44" s="7">
        <v>1</v>
      </c>
      <c r="M44" s="18">
        <v>2</v>
      </c>
      <c r="N44" s="7">
        <v>8</v>
      </c>
      <c r="O44" s="18">
        <v>3</v>
      </c>
      <c r="P44" s="7">
        <v>4</v>
      </c>
      <c r="Q44" s="18">
        <v>3</v>
      </c>
      <c r="R44" s="7">
        <v>22</v>
      </c>
      <c r="S44" s="18">
        <v>3</v>
      </c>
      <c r="T44" s="7">
        <v>37</v>
      </c>
      <c r="U44" s="8">
        <v>4</v>
      </c>
      <c r="V44" s="25">
        <f t="shared" si="2"/>
        <v>3</v>
      </c>
    </row>
    <row r="45" spans="1:22" s="8" customFormat="1" ht="12.75">
      <c r="A45" s="7">
        <v>13</v>
      </c>
      <c r="B45" s="8">
        <v>2</v>
      </c>
      <c r="C45" s="8" t="s">
        <v>13</v>
      </c>
      <c r="D45" s="8">
        <v>4</v>
      </c>
      <c r="E45" s="8">
        <v>3</v>
      </c>
      <c r="F45" s="9">
        <v>0.6766319444444444</v>
      </c>
      <c r="G45" s="9">
        <v>0.6784027777777778</v>
      </c>
      <c r="H45" s="10">
        <f t="shared" si="0"/>
        <v>0.001770833333333388</v>
      </c>
      <c r="I45" s="11">
        <f t="shared" si="1"/>
        <v>153</v>
      </c>
      <c r="J45" s="8">
        <v>11</v>
      </c>
      <c r="L45" s="7">
        <v>1</v>
      </c>
      <c r="M45" s="18">
        <v>2</v>
      </c>
      <c r="N45" s="7">
        <v>23</v>
      </c>
      <c r="O45" s="18">
        <v>5</v>
      </c>
      <c r="P45" s="7">
        <v>28</v>
      </c>
      <c r="Q45" s="18">
        <v>5</v>
      </c>
      <c r="R45" s="7">
        <v>22</v>
      </c>
      <c r="S45" s="18">
        <v>3</v>
      </c>
      <c r="T45" s="7">
        <v>21</v>
      </c>
      <c r="U45" s="8">
        <v>4</v>
      </c>
      <c r="V45" s="25">
        <f t="shared" si="2"/>
        <v>3.8</v>
      </c>
    </row>
    <row r="46" spans="1:22" s="8" customFormat="1" ht="12.75">
      <c r="A46" s="7">
        <v>15</v>
      </c>
      <c r="B46" s="8">
        <v>2</v>
      </c>
      <c r="C46" s="8" t="s">
        <v>14</v>
      </c>
      <c r="D46" s="8">
        <v>2</v>
      </c>
      <c r="E46" s="8">
        <v>3</v>
      </c>
      <c r="F46" s="9">
        <v>0.6226967592592593</v>
      </c>
      <c r="G46" s="9">
        <v>0.6253819444444445</v>
      </c>
      <c r="H46" s="10">
        <f t="shared" si="0"/>
        <v>0.002685185185185235</v>
      </c>
      <c r="I46" s="11">
        <f t="shared" si="1"/>
        <v>232</v>
      </c>
      <c r="J46" s="8">
        <v>7</v>
      </c>
      <c r="L46" s="7">
        <v>6</v>
      </c>
      <c r="M46" s="18">
        <v>4</v>
      </c>
      <c r="N46" s="7">
        <v>23</v>
      </c>
      <c r="O46" s="18">
        <v>5</v>
      </c>
      <c r="P46" s="7">
        <v>31</v>
      </c>
      <c r="Q46" s="18">
        <v>5</v>
      </c>
      <c r="R46" s="7">
        <v>38</v>
      </c>
      <c r="S46" s="18">
        <v>2</v>
      </c>
      <c r="T46" s="7">
        <v>28</v>
      </c>
      <c r="U46" s="8">
        <v>5</v>
      </c>
      <c r="V46" s="25">
        <f t="shared" si="2"/>
        <v>4.2</v>
      </c>
    </row>
    <row r="47" spans="1:22" s="8" customFormat="1" ht="12.75">
      <c r="A47" s="7">
        <v>11</v>
      </c>
      <c r="B47" s="8">
        <v>2</v>
      </c>
      <c r="C47" s="8" t="s">
        <v>14</v>
      </c>
      <c r="D47" s="8">
        <v>4</v>
      </c>
      <c r="E47" s="8">
        <v>3</v>
      </c>
      <c r="F47" s="9">
        <v>0.5864351851851851</v>
      </c>
      <c r="G47" s="9">
        <v>0.5896527777777778</v>
      </c>
      <c r="H47" s="10">
        <f t="shared" si="0"/>
        <v>0.0032175925925926885</v>
      </c>
      <c r="I47" s="11">
        <f t="shared" si="1"/>
        <v>278</v>
      </c>
      <c r="J47" s="8">
        <v>9</v>
      </c>
      <c r="L47" s="7">
        <v>23</v>
      </c>
      <c r="M47" s="18">
        <v>5</v>
      </c>
      <c r="N47" s="7">
        <v>27</v>
      </c>
      <c r="O47" s="18">
        <v>5</v>
      </c>
      <c r="P47" s="7">
        <v>22</v>
      </c>
      <c r="Q47" s="18">
        <v>3</v>
      </c>
      <c r="R47" s="7">
        <v>34</v>
      </c>
      <c r="S47" s="18">
        <v>4</v>
      </c>
      <c r="T47" s="7">
        <v>31</v>
      </c>
      <c r="U47" s="8">
        <v>5</v>
      </c>
      <c r="V47" s="25">
        <f t="shared" si="2"/>
        <v>4.4</v>
      </c>
    </row>
    <row r="48" spans="1:22" s="8" customFormat="1" ht="12.75">
      <c r="A48" s="7">
        <v>3</v>
      </c>
      <c r="B48" s="8">
        <v>2</v>
      </c>
      <c r="C48" s="8" t="s">
        <v>14</v>
      </c>
      <c r="D48" s="8">
        <v>4</v>
      </c>
      <c r="E48" s="8">
        <v>3</v>
      </c>
      <c r="F48" s="9">
        <v>0.9082175925925925</v>
      </c>
      <c r="G48" s="9">
        <v>0.9199421296296296</v>
      </c>
      <c r="H48" s="10">
        <f t="shared" si="0"/>
        <v>0.01172453703703713</v>
      </c>
      <c r="I48" s="11">
        <f t="shared" si="1"/>
        <v>1013</v>
      </c>
      <c r="J48" s="8">
        <v>39</v>
      </c>
      <c r="L48" s="7">
        <v>31</v>
      </c>
      <c r="M48" s="18">
        <v>5</v>
      </c>
      <c r="N48" s="7">
        <v>6</v>
      </c>
      <c r="O48" s="18">
        <v>4</v>
      </c>
      <c r="P48" s="7">
        <v>27</v>
      </c>
      <c r="Q48" s="18">
        <v>5</v>
      </c>
      <c r="R48" s="7">
        <v>28</v>
      </c>
      <c r="S48" s="18">
        <v>5</v>
      </c>
      <c r="T48" s="7">
        <v>13</v>
      </c>
      <c r="U48" s="8">
        <v>2</v>
      </c>
      <c r="V48" s="25">
        <f t="shared" si="2"/>
        <v>4.2</v>
      </c>
    </row>
    <row r="49" spans="1:22" s="8" customFormat="1" ht="12.75">
      <c r="A49" s="7">
        <v>5</v>
      </c>
      <c r="B49" s="8">
        <v>2</v>
      </c>
      <c r="C49" s="8" t="s">
        <v>14</v>
      </c>
      <c r="D49" s="8">
        <v>2</v>
      </c>
      <c r="E49" s="8">
        <v>3</v>
      </c>
      <c r="F49" s="9">
        <v>0.5623263888888889</v>
      </c>
      <c r="G49" s="9">
        <v>0.5660185185185186</v>
      </c>
      <c r="H49" s="10">
        <f t="shared" si="0"/>
        <v>0.0036921296296297257</v>
      </c>
      <c r="I49" s="11">
        <f t="shared" si="1"/>
        <v>319</v>
      </c>
      <c r="J49" s="8">
        <v>12</v>
      </c>
      <c r="L49" s="7">
        <v>37</v>
      </c>
      <c r="M49" s="18">
        <v>4</v>
      </c>
      <c r="N49" s="7">
        <v>31</v>
      </c>
      <c r="O49" s="18">
        <v>5</v>
      </c>
      <c r="P49" s="7">
        <v>24</v>
      </c>
      <c r="Q49" s="18">
        <v>5</v>
      </c>
      <c r="R49" s="7">
        <v>22</v>
      </c>
      <c r="S49" s="18">
        <v>3</v>
      </c>
      <c r="T49" s="7">
        <v>23</v>
      </c>
      <c r="U49" s="8">
        <v>5</v>
      </c>
      <c r="V49" s="25">
        <f t="shared" si="2"/>
        <v>4.4</v>
      </c>
    </row>
    <row r="50" spans="1:22" s="8" customFormat="1" ht="12.75">
      <c r="A50" s="7">
        <v>9</v>
      </c>
      <c r="B50" s="8">
        <v>3</v>
      </c>
      <c r="C50" s="8" t="s">
        <v>14</v>
      </c>
      <c r="D50" s="8">
        <v>3</v>
      </c>
      <c r="E50" s="8">
        <v>3</v>
      </c>
      <c r="F50" s="9">
        <v>0.6605555555555556</v>
      </c>
      <c r="G50" s="9">
        <v>0.6620370370370371</v>
      </c>
      <c r="H50" s="10">
        <f t="shared" si="0"/>
        <v>0.001481481481481528</v>
      </c>
      <c r="I50" s="11">
        <f t="shared" si="1"/>
        <v>128</v>
      </c>
      <c r="J50" s="8">
        <v>6</v>
      </c>
      <c r="L50" s="7">
        <v>16</v>
      </c>
      <c r="M50" s="18">
        <v>5</v>
      </c>
      <c r="N50" s="7">
        <v>11</v>
      </c>
      <c r="O50" s="18">
        <v>2</v>
      </c>
      <c r="P50" s="7">
        <v>17</v>
      </c>
      <c r="Q50" s="18">
        <v>4</v>
      </c>
      <c r="R50" s="7">
        <v>74</v>
      </c>
      <c r="S50" s="18">
        <v>5</v>
      </c>
      <c r="T50" s="7">
        <v>58</v>
      </c>
      <c r="U50" s="8">
        <v>5</v>
      </c>
      <c r="V50" s="25">
        <f t="shared" si="2"/>
        <v>4.2</v>
      </c>
    </row>
    <row r="51" spans="1:22" s="8" customFormat="1" ht="12.75">
      <c r="A51" s="7">
        <v>14</v>
      </c>
      <c r="B51" s="8">
        <v>3</v>
      </c>
      <c r="C51" s="8" t="s">
        <v>14</v>
      </c>
      <c r="D51" s="8">
        <v>1</v>
      </c>
      <c r="E51" s="8">
        <v>3</v>
      </c>
      <c r="F51" s="9">
        <v>0.46650462962962963</v>
      </c>
      <c r="G51" s="9">
        <v>0.4742361111111111</v>
      </c>
      <c r="H51" s="10">
        <f t="shared" si="0"/>
        <v>0.00773148148148145</v>
      </c>
      <c r="I51" s="11">
        <f t="shared" si="1"/>
        <v>668</v>
      </c>
      <c r="J51" s="8">
        <v>5</v>
      </c>
      <c r="L51" s="7">
        <v>10</v>
      </c>
      <c r="M51" s="18">
        <v>4</v>
      </c>
      <c r="N51" s="7">
        <v>14</v>
      </c>
      <c r="O51" s="18">
        <v>5</v>
      </c>
      <c r="P51" s="7">
        <v>64</v>
      </c>
      <c r="Q51" s="18">
        <v>2</v>
      </c>
      <c r="R51" s="7">
        <v>73</v>
      </c>
      <c r="S51" s="18">
        <v>2</v>
      </c>
      <c r="T51" s="7">
        <v>66</v>
      </c>
      <c r="U51" s="8">
        <v>3</v>
      </c>
      <c r="V51" s="25">
        <f t="shared" si="2"/>
        <v>3.2</v>
      </c>
    </row>
    <row r="52" spans="1:24" s="8" customFormat="1" ht="13.5" thickBot="1">
      <c r="A52" s="7">
        <v>7</v>
      </c>
      <c r="B52" s="8">
        <v>3</v>
      </c>
      <c r="C52" s="8" t="s">
        <v>13</v>
      </c>
      <c r="D52" s="8">
        <v>1</v>
      </c>
      <c r="E52" s="8">
        <v>3</v>
      </c>
      <c r="F52" s="9">
        <v>0.903449074074074</v>
      </c>
      <c r="G52" s="9">
        <v>0.9064699074074074</v>
      </c>
      <c r="H52" s="10">
        <f t="shared" si="0"/>
        <v>0.0030208333333333615</v>
      </c>
      <c r="I52" s="11">
        <f t="shared" si="1"/>
        <v>261</v>
      </c>
      <c r="J52" s="8">
        <v>9</v>
      </c>
      <c r="L52" s="7">
        <v>11</v>
      </c>
      <c r="M52" s="18">
        <v>2</v>
      </c>
      <c r="N52" s="7">
        <v>16</v>
      </c>
      <c r="O52" s="18">
        <v>5</v>
      </c>
      <c r="P52" s="7">
        <v>61</v>
      </c>
      <c r="Q52" s="18">
        <v>3</v>
      </c>
      <c r="R52" s="7">
        <v>58</v>
      </c>
      <c r="S52" s="18">
        <v>5</v>
      </c>
      <c r="T52" s="7">
        <v>10</v>
      </c>
      <c r="U52" s="8">
        <v>4</v>
      </c>
      <c r="V52" s="25">
        <f t="shared" si="2"/>
        <v>3.8</v>
      </c>
      <c r="W52" s="13" t="s">
        <v>22</v>
      </c>
      <c r="X52" s="8" t="s">
        <v>23</v>
      </c>
    </row>
    <row r="53" spans="1:24" s="8" customFormat="1" ht="12.75">
      <c r="A53" s="7">
        <v>4</v>
      </c>
      <c r="B53" s="8">
        <v>3</v>
      </c>
      <c r="C53" s="8" t="s">
        <v>13</v>
      </c>
      <c r="D53" s="8">
        <v>1</v>
      </c>
      <c r="E53" s="8">
        <v>3</v>
      </c>
      <c r="F53" s="9">
        <v>0.5436458333333333</v>
      </c>
      <c r="G53" s="9">
        <v>0.5443865740740741</v>
      </c>
      <c r="H53" s="10">
        <f t="shared" si="0"/>
        <v>0.0007407407407408195</v>
      </c>
      <c r="I53" s="11">
        <f t="shared" si="1"/>
        <v>64</v>
      </c>
      <c r="J53" s="8">
        <v>5</v>
      </c>
      <c r="L53" s="7">
        <v>66</v>
      </c>
      <c r="M53" s="18">
        <v>3</v>
      </c>
      <c r="N53" s="7">
        <v>61</v>
      </c>
      <c r="O53" s="18">
        <v>3</v>
      </c>
      <c r="P53" s="7">
        <v>73</v>
      </c>
      <c r="Q53" s="18">
        <v>2</v>
      </c>
      <c r="R53" s="7">
        <v>60</v>
      </c>
      <c r="S53" s="18">
        <v>4</v>
      </c>
      <c r="T53" s="7">
        <v>65</v>
      </c>
      <c r="U53" s="8">
        <v>3</v>
      </c>
      <c r="V53" s="25">
        <f t="shared" si="2"/>
        <v>3</v>
      </c>
      <c r="W53" s="8">
        <f>AVERAGE(V38:V55)</f>
        <v>3.9111111111111114</v>
      </c>
      <c r="X53" s="8">
        <f>STDEV(V38:V55)</f>
        <v>0.466386470504107</v>
      </c>
    </row>
    <row r="54" spans="1:23" s="8" customFormat="1" ht="12.75">
      <c r="A54" s="7">
        <v>12</v>
      </c>
      <c r="B54" s="8">
        <v>3</v>
      </c>
      <c r="C54" s="8" t="s">
        <v>13</v>
      </c>
      <c r="D54" s="8">
        <v>3</v>
      </c>
      <c r="E54" s="8">
        <v>3</v>
      </c>
      <c r="F54" s="9">
        <v>0.5961458333333333</v>
      </c>
      <c r="G54" s="9">
        <v>0.5966319444444445</v>
      </c>
      <c r="H54" s="10">
        <f t="shared" si="0"/>
        <v>0.0004861111111111871</v>
      </c>
      <c r="I54" s="11">
        <f t="shared" si="1"/>
        <v>42</v>
      </c>
      <c r="J54" s="8">
        <v>5</v>
      </c>
      <c r="L54" s="7">
        <v>10</v>
      </c>
      <c r="M54" s="18">
        <v>4</v>
      </c>
      <c r="N54" s="7">
        <v>74</v>
      </c>
      <c r="O54" s="18">
        <v>5</v>
      </c>
      <c r="P54" s="7">
        <v>65</v>
      </c>
      <c r="Q54" s="18">
        <v>3</v>
      </c>
      <c r="R54" s="7">
        <v>64</v>
      </c>
      <c r="S54" s="18">
        <v>2</v>
      </c>
      <c r="T54" s="7">
        <v>66</v>
      </c>
      <c r="U54" s="8">
        <v>3</v>
      </c>
      <c r="V54" s="25">
        <f t="shared" si="2"/>
        <v>3.4</v>
      </c>
      <c r="W54" s="8" t="s">
        <v>25</v>
      </c>
    </row>
    <row r="55" spans="1:24" s="13" customFormat="1" ht="13.5" thickBot="1">
      <c r="A55" s="12">
        <v>2</v>
      </c>
      <c r="B55" s="13">
        <v>3</v>
      </c>
      <c r="C55" s="13" t="s">
        <v>14</v>
      </c>
      <c r="D55" s="13">
        <v>3</v>
      </c>
      <c r="E55" s="13">
        <v>3</v>
      </c>
      <c r="F55" s="14">
        <v>0.5922222222222222</v>
      </c>
      <c r="G55" s="14">
        <v>0.5933796296296296</v>
      </c>
      <c r="H55" s="15">
        <f t="shared" si="0"/>
        <v>0.0011574074074074403</v>
      </c>
      <c r="I55" s="16">
        <f t="shared" si="1"/>
        <v>100</v>
      </c>
      <c r="J55" s="13">
        <v>8</v>
      </c>
      <c r="L55" s="12">
        <v>58</v>
      </c>
      <c r="M55" s="20">
        <v>5</v>
      </c>
      <c r="N55" s="12">
        <v>74</v>
      </c>
      <c r="O55" s="20">
        <v>5</v>
      </c>
      <c r="P55" s="12">
        <v>60</v>
      </c>
      <c r="Q55" s="20">
        <v>4</v>
      </c>
      <c r="R55" s="12">
        <v>61</v>
      </c>
      <c r="S55" s="20">
        <v>3</v>
      </c>
      <c r="T55" s="12">
        <v>19</v>
      </c>
      <c r="U55" s="13">
        <v>3</v>
      </c>
      <c r="V55" s="26">
        <f t="shared" si="2"/>
        <v>4</v>
      </c>
      <c r="W55" s="13">
        <f>AVERAGE(M38:M55,O38:O55,Q38:Q55,S38:S55,U38:U55)</f>
        <v>3.911111111111111</v>
      </c>
      <c r="X55" s="13">
        <f>STDEV(M38:M55,O38:O55,Q38:Q55,S38:S55,U38:U55)</f>
        <v>1.0347278255216985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B3" sqref="B3:D5"/>
    </sheetView>
  </sheetViews>
  <sheetFormatPr defaultColWidth="11.421875" defaultRowHeight="12.75"/>
  <cols>
    <col min="6" max="6" width="11.421875" style="29" customWidth="1"/>
    <col min="7" max="7" width="11.421875" style="8" customWidth="1"/>
    <col min="8" max="8" width="11.421875" style="18" customWidth="1"/>
    <col min="9" max="10" width="11.421875" style="8" customWidth="1"/>
  </cols>
  <sheetData>
    <row r="1" spans="2:8" ht="12.75">
      <c r="B1" s="22" t="s">
        <v>44</v>
      </c>
      <c r="D1" s="8"/>
      <c r="F1" s="27"/>
      <c r="H1" s="8"/>
    </row>
    <row r="2" spans="2:8" ht="12.75">
      <c r="B2" t="s">
        <v>57</v>
      </c>
      <c r="C2" t="s">
        <v>60</v>
      </c>
      <c r="D2" t="s">
        <v>59</v>
      </c>
      <c r="E2" s="41" t="s">
        <v>51</v>
      </c>
      <c r="F2" s="41" t="s">
        <v>53</v>
      </c>
      <c r="G2" s="41" t="s">
        <v>52</v>
      </c>
      <c r="H2" s="8"/>
    </row>
    <row r="3" spans="1:8" ht="12.75">
      <c r="A3" t="s">
        <v>57</v>
      </c>
      <c r="B3" s="1"/>
      <c r="C3" s="27">
        <v>0.6791466434298498</v>
      </c>
      <c r="D3" s="27">
        <v>-0.06121990685634025</v>
      </c>
      <c r="E3" s="42">
        <f>CORREL(F8:F61,G8:G61)</f>
        <v>0.6791466434298498</v>
      </c>
      <c r="F3" s="42">
        <f>CORREL(G8:G61,H8:H61)</f>
        <v>0.17144314948531608</v>
      </c>
      <c r="G3" s="42">
        <f>CORREL(H8:H61,F8:F61)</f>
        <v>-0.06121990685634025</v>
      </c>
      <c r="H3" s="8"/>
    </row>
    <row r="4" spans="1:8" ht="12.75">
      <c r="A4" t="s">
        <v>58</v>
      </c>
      <c r="B4" s="27">
        <v>0.6791466434298498</v>
      </c>
      <c r="C4" s="27"/>
      <c r="D4" s="27">
        <v>0.17144314948531608</v>
      </c>
      <c r="H4" s="8"/>
    </row>
    <row r="5" spans="1:8" ht="12.75">
      <c r="A5" t="s">
        <v>59</v>
      </c>
      <c r="B5" s="27">
        <v>-0.06121990685634025</v>
      </c>
      <c r="C5" s="27">
        <v>0.17144314948531608</v>
      </c>
      <c r="D5" s="27"/>
      <c r="E5" s="8"/>
      <c r="F5" s="27"/>
      <c r="H5" s="8"/>
    </row>
    <row r="6" spans="4:8" ht="12.75">
      <c r="D6" s="8"/>
      <c r="E6" s="8"/>
      <c r="F6" s="27"/>
      <c r="H6" s="8"/>
    </row>
    <row r="7" spans="1:8" ht="13.5" thickBot="1">
      <c r="A7" t="s">
        <v>0</v>
      </c>
      <c r="B7" t="s">
        <v>11</v>
      </c>
      <c r="C7" t="s">
        <v>12</v>
      </c>
      <c r="D7" t="s">
        <v>1</v>
      </c>
      <c r="E7" t="s">
        <v>2</v>
      </c>
      <c r="F7" s="7" t="s">
        <v>15</v>
      </c>
      <c r="G7" s="8" t="s">
        <v>5</v>
      </c>
      <c r="H7" s="19" t="s">
        <v>24</v>
      </c>
    </row>
    <row r="8" spans="1:9" s="3" customFormat="1" ht="12.75">
      <c r="A8" s="2">
        <v>1</v>
      </c>
      <c r="B8" s="3">
        <v>1</v>
      </c>
      <c r="C8" s="3" t="s">
        <v>13</v>
      </c>
      <c r="D8" s="3">
        <v>5</v>
      </c>
      <c r="E8" s="3">
        <v>3</v>
      </c>
      <c r="F8" s="30">
        <v>216</v>
      </c>
      <c r="G8" s="3">
        <v>8</v>
      </c>
      <c r="H8" s="17">
        <v>4.4</v>
      </c>
      <c r="I8" s="8"/>
    </row>
    <row r="9" spans="1:8" ht="12.75">
      <c r="A9" s="7">
        <v>2</v>
      </c>
      <c r="B9" s="8">
        <v>1</v>
      </c>
      <c r="C9" s="8" t="s">
        <v>14</v>
      </c>
      <c r="D9" s="8">
        <v>3</v>
      </c>
      <c r="E9" s="8">
        <v>2</v>
      </c>
      <c r="F9" s="28">
        <v>361</v>
      </c>
      <c r="G9" s="8">
        <v>16</v>
      </c>
      <c r="H9" s="18">
        <v>3.6</v>
      </c>
    </row>
    <row r="10" spans="1:8" ht="12.75">
      <c r="A10" s="7">
        <v>3</v>
      </c>
      <c r="B10" s="8">
        <v>1</v>
      </c>
      <c r="C10" s="8" t="s">
        <v>14</v>
      </c>
      <c r="D10" s="8">
        <v>4</v>
      </c>
      <c r="E10" s="8">
        <v>2</v>
      </c>
      <c r="F10" s="28">
        <v>976</v>
      </c>
      <c r="G10" s="8">
        <v>40</v>
      </c>
      <c r="H10" s="18">
        <v>4.4</v>
      </c>
    </row>
    <row r="11" spans="1:8" ht="12.75">
      <c r="A11" s="7">
        <v>4</v>
      </c>
      <c r="B11" s="8">
        <v>1</v>
      </c>
      <c r="C11" s="8" t="s">
        <v>13</v>
      </c>
      <c r="D11" s="8">
        <v>1</v>
      </c>
      <c r="E11" s="8">
        <v>1</v>
      </c>
      <c r="F11" s="28">
        <v>144</v>
      </c>
      <c r="G11" s="8">
        <v>8</v>
      </c>
      <c r="H11" s="18">
        <v>3.4</v>
      </c>
    </row>
    <row r="12" spans="1:8" ht="12.75">
      <c r="A12" s="7">
        <v>5</v>
      </c>
      <c r="B12" s="8">
        <v>1</v>
      </c>
      <c r="C12" s="8" t="s">
        <v>14</v>
      </c>
      <c r="D12" s="8">
        <v>2</v>
      </c>
      <c r="E12" s="8">
        <v>1</v>
      </c>
      <c r="F12" s="28">
        <v>1075</v>
      </c>
      <c r="G12" s="8">
        <v>51</v>
      </c>
      <c r="H12" s="18">
        <v>4.4</v>
      </c>
    </row>
    <row r="13" spans="1:8" ht="12.75">
      <c r="A13" s="7">
        <v>6</v>
      </c>
      <c r="B13" s="8">
        <v>1</v>
      </c>
      <c r="C13" s="8" t="s">
        <v>13</v>
      </c>
      <c r="D13" s="8">
        <v>6</v>
      </c>
      <c r="E13" s="8">
        <v>3</v>
      </c>
      <c r="F13" s="28">
        <v>332</v>
      </c>
      <c r="G13" s="8">
        <v>18</v>
      </c>
      <c r="H13" s="18">
        <v>4.2</v>
      </c>
    </row>
    <row r="14" spans="1:8" ht="12.75">
      <c r="A14" s="7">
        <v>7</v>
      </c>
      <c r="B14" s="8">
        <v>1</v>
      </c>
      <c r="C14" s="8" t="s">
        <v>13</v>
      </c>
      <c r="D14" s="8">
        <v>1</v>
      </c>
      <c r="E14" s="8">
        <v>1</v>
      </c>
      <c r="F14" s="28">
        <v>443</v>
      </c>
      <c r="G14" s="8">
        <v>17</v>
      </c>
      <c r="H14" s="18">
        <v>4.4</v>
      </c>
    </row>
    <row r="15" spans="1:8" ht="12.75">
      <c r="A15" s="7">
        <v>8</v>
      </c>
      <c r="B15" s="8">
        <v>1</v>
      </c>
      <c r="C15" s="8" t="s">
        <v>13</v>
      </c>
      <c r="D15" s="8">
        <v>6</v>
      </c>
      <c r="E15" s="8">
        <v>3</v>
      </c>
      <c r="F15" s="28">
        <v>576</v>
      </c>
      <c r="G15" s="8">
        <v>25</v>
      </c>
      <c r="H15" s="18">
        <v>4</v>
      </c>
    </row>
    <row r="16" spans="1:8" ht="12.75">
      <c r="A16" s="7">
        <v>9</v>
      </c>
      <c r="B16" s="8">
        <v>1</v>
      </c>
      <c r="C16" s="8" t="s">
        <v>14</v>
      </c>
      <c r="D16" s="8">
        <v>3</v>
      </c>
      <c r="E16" s="8">
        <v>2</v>
      </c>
      <c r="F16" s="28">
        <v>170</v>
      </c>
      <c r="G16" s="8">
        <v>9</v>
      </c>
      <c r="H16" s="18">
        <v>3.8</v>
      </c>
    </row>
    <row r="17" spans="1:8" s="8" customFormat="1" ht="12.75">
      <c r="A17" s="7">
        <v>10</v>
      </c>
      <c r="B17" s="8">
        <v>1</v>
      </c>
      <c r="C17" s="8" t="s">
        <v>14</v>
      </c>
      <c r="D17" s="8">
        <v>2</v>
      </c>
      <c r="E17" s="8">
        <v>1</v>
      </c>
      <c r="F17" s="28">
        <v>869</v>
      </c>
      <c r="G17" s="8">
        <v>20</v>
      </c>
      <c r="H17" s="18">
        <v>1.4</v>
      </c>
    </row>
    <row r="18" spans="1:8" s="8" customFormat="1" ht="12.75">
      <c r="A18" s="7">
        <v>11</v>
      </c>
      <c r="B18" s="8">
        <v>1</v>
      </c>
      <c r="C18" s="8" t="s">
        <v>14</v>
      </c>
      <c r="D18" s="8">
        <v>4</v>
      </c>
      <c r="E18" s="8">
        <v>2</v>
      </c>
      <c r="F18" s="28">
        <v>520</v>
      </c>
      <c r="G18" s="8">
        <v>23</v>
      </c>
      <c r="H18" s="18">
        <v>3.6</v>
      </c>
    </row>
    <row r="19" spans="1:8" s="8" customFormat="1" ht="12.75">
      <c r="A19" s="7">
        <v>12</v>
      </c>
      <c r="B19" s="8">
        <v>1</v>
      </c>
      <c r="C19" s="8" t="s">
        <v>13</v>
      </c>
      <c r="D19" s="8">
        <v>3</v>
      </c>
      <c r="E19" s="8">
        <v>2</v>
      </c>
      <c r="F19" s="28">
        <v>164</v>
      </c>
      <c r="G19" s="8">
        <v>9</v>
      </c>
      <c r="H19" s="18">
        <v>2.2</v>
      </c>
    </row>
    <row r="20" spans="1:8" s="8" customFormat="1" ht="12.75">
      <c r="A20" s="7">
        <v>13</v>
      </c>
      <c r="B20" s="8">
        <v>1</v>
      </c>
      <c r="C20" s="8" t="s">
        <v>13</v>
      </c>
      <c r="D20" s="8">
        <v>4</v>
      </c>
      <c r="E20" s="8">
        <v>2</v>
      </c>
      <c r="F20" s="28">
        <v>205</v>
      </c>
      <c r="G20" s="8">
        <v>11</v>
      </c>
      <c r="H20" s="18">
        <v>3.8</v>
      </c>
    </row>
    <row r="21" spans="1:8" s="8" customFormat="1" ht="12.75">
      <c r="A21" s="7">
        <v>14</v>
      </c>
      <c r="B21" s="8">
        <v>1</v>
      </c>
      <c r="C21" s="8" t="s">
        <v>14</v>
      </c>
      <c r="D21" s="8">
        <v>1</v>
      </c>
      <c r="E21" s="8">
        <v>1</v>
      </c>
      <c r="F21" s="28">
        <v>789</v>
      </c>
      <c r="G21" s="8">
        <v>10</v>
      </c>
      <c r="H21" s="18">
        <v>1.8</v>
      </c>
    </row>
    <row r="22" spans="1:8" s="8" customFormat="1" ht="12.75">
      <c r="A22" s="7">
        <v>15</v>
      </c>
      <c r="B22" s="8">
        <v>1</v>
      </c>
      <c r="C22" s="8" t="s">
        <v>14</v>
      </c>
      <c r="D22" s="8">
        <v>2</v>
      </c>
      <c r="E22" s="8">
        <v>1</v>
      </c>
      <c r="F22" s="28">
        <v>299</v>
      </c>
      <c r="G22" s="8">
        <v>12</v>
      </c>
      <c r="H22" s="18">
        <v>4</v>
      </c>
    </row>
    <row r="23" spans="1:8" s="8" customFormat="1" ht="12.75">
      <c r="A23" s="7">
        <v>16</v>
      </c>
      <c r="B23" s="8">
        <v>1</v>
      </c>
      <c r="C23" s="8" t="s">
        <v>13</v>
      </c>
      <c r="D23" s="8">
        <v>5</v>
      </c>
      <c r="E23" s="8">
        <v>3</v>
      </c>
      <c r="F23" s="28">
        <v>441</v>
      </c>
      <c r="G23" s="8">
        <v>22</v>
      </c>
      <c r="H23" s="18">
        <v>3.8</v>
      </c>
    </row>
    <row r="24" spans="1:8" s="8" customFormat="1" ht="12.75">
      <c r="A24" s="7">
        <v>17</v>
      </c>
      <c r="B24" s="8">
        <v>1</v>
      </c>
      <c r="C24" s="8" t="s">
        <v>13</v>
      </c>
      <c r="D24" s="8">
        <v>5</v>
      </c>
      <c r="E24" s="8">
        <v>3</v>
      </c>
      <c r="F24" s="28">
        <v>165</v>
      </c>
      <c r="G24" s="8">
        <v>12</v>
      </c>
      <c r="H24" s="18">
        <v>4.2</v>
      </c>
    </row>
    <row r="25" spans="1:10" s="13" customFormat="1" ht="13.5" thickBot="1">
      <c r="A25" s="12">
        <v>18</v>
      </c>
      <c r="B25" s="13">
        <v>1</v>
      </c>
      <c r="C25" s="13" t="s">
        <v>14</v>
      </c>
      <c r="D25" s="13">
        <v>6</v>
      </c>
      <c r="E25" s="13">
        <v>3</v>
      </c>
      <c r="F25" s="31">
        <v>166</v>
      </c>
      <c r="G25" s="13">
        <v>9</v>
      </c>
      <c r="H25" s="20">
        <v>4.2</v>
      </c>
      <c r="I25" s="8"/>
      <c r="J25" s="8"/>
    </row>
    <row r="26" spans="1:8" s="8" customFormat="1" ht="12.75">
      <c r="A26" s="7">
        <v>1</v>
      </c>
      <c r="B26" s="8">
        <v>2</v>
      </c>
      <c r="C26" s="8" t="s">
        <v>13</v>
      </c>
      <c r="D26" s="8">
        <v>5</v>
      </c>
      <c r="E26" s="8">
        <v>1</v>
      </c>
      <c r="F26" s="28">
        <v>184</v>
      </c>
      <c r="G26" s="8">
        <v>11</v>
      </c>
      <c r="H26" s="18">
        <v>3.4</v>
      </c>
    </row>
    <row r="27" spans="1:8" s="8" customFormat="1" ht="12.75">
      <c r="A27" s="7">
        <v>2</v>
      </c>
      <c r="B27" s="8">
        <v>2</v>
      </c>
      <c r="C27" s="8" t="s">
        <v>14</v>
      </c>
      <c r="D27" s="8">
        <v>3</v>
      </c>
      <c r="E27" s="8">
        <v>1</v>
      </c>
      <c r="F27" s="28">
        <v>108</v>
      </c>
      <c r="G27" s="8">
        <v>5</v>
      </c>
      <c r="H27" s="18">
        <v>4.4</v>
      </c>
    </row>
    <row r="28" spans="1:8" s="8" customFormat="1" ht="12.75">
      <c r="A28" s="7">
        <v>3</v>
      </c>
      <c r="B28" s="8">
        <v>2</v>
      </c>
      <c r="C28" s="8" t="s">
        <v>14</v>
      </c>
      <c r="D28" s="8">
        <v>4</v>
      </c>
      <c r="E28" s="8">
        <v>3</v>
      </c>
      <c r="F28" s="28">
        <v>1013</v>
      </c>
      <c r="G28" s="8">
        <v>39</v>
      </c>
      <c r="H28" s="18">
        <v>4.2</v>
      </c>
    </row>
    <row r="29" spans="1:8" s="8" customFormat="1" ht="12.75">
      <c r="A29" s="7">
        <v>4</v>
      </c>
      <c r="B29" s="8">
        <v>2</v>
      </c>
      <c r="C29" s="8" t="s">
        <v>13</v>
      </c>
      <c r="D29" s="8">
        <v>1</v>
      </c>
      <c r="E29" s="8">
        <v>2</v>
      </c>
      <c r="F29" s="28">
        <v>130</v>
      </c>
      <c r="G29" s="8">
        <v>6</v>
      </c>
      <c r="H29" s="18">
        <v>3.2</v>
      </c>
    </row>
    <row r="30" spans="1:8" s="8" customFormat="1" ht="12.75">
      <c r="A30" s="7">
        <v>5</v>
      </c>
      <c r="B30" s="8">
        <v>2</v>
      </c>
      <c r="C30" s="8" t="s">
        <v>14</v>
      </c>
      <c r="D30" s="8">
        <v>2</v>
      </c>
      <c r="E30" s="8">
        <v>3</v>
      </c>
      <c r="F30" s="28">
        <v>319</v>
      </c>
      <c r="G30" s="8">
        <v>12</v>
      </c>
      <c r="H30" s="18">
        <v>4.4</v>
      </c>
    </row>
    <row r="31" spans="1:8" s="8" customFormat="1" ht="12.75">
      <c r="A31" s="7">
        <v>6</v>
      </c>
      <c r="B31" s="8">
        <v>2</v>
      </c>
      <c r="C31" s="8" t="s">
        <v>13</v>
      </c>
      <c r="D31" s="8">
        <v>6</v>
      </c>
      <c r="E31" s="8">
        <v>2</v>
      </c>
      <c r="F31" s="28">
        <v>313</v>
      </c>
      <c r="G31" s="8">
        <v>17</v>
      </c>
      <c r="H31" s="18">
        <v>3.2</v>
      </c>
    </row>
    <row r="32" spans="1:8" s="8" customFormat="1" ht="12.75">
      <c r="A32" s="7">
        <v>7</v>
      </c>
      <c r="B32" s="8">
        <v>2</v>
      </c>
      <c r="C32" s="8" t="s">
        <v>13</v>
      </c>
      <c r="D32" s="8">
        <v>1</v>
      </c>
      <c r="E32" s="8">
        <v>2</v>
      </c>
      <c r="F32" s="28">
        <v>248</v>
      </c>
      <c r="G32" s="8">
        <v>6</v>
      </c>
      <c r="H32" s="18">
        <v>4.2</v>
      </c>
    </row>
    <row r="33" spans="1:8" s="8" customFormat="1" ht="12.75">
      <c r="A33" s="7">
        <v>8</v>
      </c>
      <c r="B33" s="8">
        <v>2</v>
      </c>
      <c r="C33" s="8" t="s">
        <v>13</v>
      </c>
      <c r="D33" s="8">
        <v>6</v>
      </c>
      <c r="E33" s="8">
        <v>2</v>
      </c>
      <c r="F33" s="28">
        <v>138</v>
      </c>
      <c r="G33" s="8">
        <v>10</v>
      </c>
      <c r="H33" s="18">
        <v>3.8</v>
      </c>
    </row>
    <row r="34" spans="1:8" s="8" customFormat="1" ht="12.75">
      <c r="A34" s="7">
        <v>9</v>
      </c>
      <c r="B34" s="8">
        <v>2</v>
      </c>
      <c r="C34" s="8" t="s">
        <v>14</v>
      </c>
      <c r="D34" s="8">
        <v>3</v>
      </c>
      <c r="E34" s="8">
        <v>1</v>
      </c>
      <c r="F34" s="28">
        <v>283</v>
      </c>
      <c r="G34" s="8">
        <v>22</v>
      </c>
      <c r="H34" s="18">
        <v>4</v>
      </c>
    </row>
    <row r="35" spans="1:8" s="8" customFormat="1" ht="12.75">
      <c r="A35" s="7">
        <v>10</v>
      </c>
      <c r="B35" s="8">
        <v>2</v>
      </c>
      <c r="C35" s="8" t="s">
        <v>14</v>
      </c>
      <c r="D35" s="8">
        <v>2</v>
      </c>
      <c r="E35" s="8">
        <v>3</v>
      </c>
      <c r="F35" s="28">
        <v>73</v>
      </c>
      <c r="G35" s="8">
        <v>5</v>
      </c>
      <c r="H35" s="18">
        <v>3</v>
      </c>
    </row>
    <row r="36" spans="1:8" s="8" customFormat="1" ht="12.75">
      <c r="A36" s="7">
        <v>11</v>
      </c>
      <c r="B36" s="8">
        <v>2</v>
      </c>
      <c r="C36" s="8" t="s">
        <v>14</v>
      </c>
      <c r="D36" s="8">
        <v>4</v>
      </c>
      <c r="E36" s="8">
        <v>3</v>
      </c>
      <c r="F36" s="28">
        <v>278</v>
      </c>
      <c r="G36" s="8">
        <v>9</v>
      </c>
      <c r="H36" s="18">
        <v>4.4</v>
      </c>
    </row>
    <row r="37" spans="1:8" s="8" customFormat="1" ht="12.75">
      <c r="A37" s="7">
        <v>12</v>
      </c>
      <c r="B37" s="8">
        <v>2</v>
      </c>
      <c r="C37" s="8" t="s">
        <v>13</v>
      </c>
      <c r="D37" s="8">
        <v>3</v>
      </c>
      <c r="E37" s="8">
        <v>1</v>
      </c>
      <c r="F37" s="28">
        <v>159</v>
      </c>
      <c r="G37" s="8">
        <v>22</v>
      </c>
      <c r="H37" s="18">
        <v>2.2</v>
      </c>
    </row>
    <row r="38" spans="1:8" s="8" customFormat="1" ht="12.75">
      <c r="A38" s="7">
        <v>13</v>
      </c>
      <c r="B38" s="8">
        <v>2</v>
      </c>
      <c r="C38" s="8" t="s">
        <v>13</v>
      </c>
      <c r="D38" s="8">
        <v>4</v>
      </c>
      <c r="E38" s="8">
        <v>3</v>
      </c>
      <c r="F38" s="28">
        <v>153</v>
      </c>
      <c r="G38" s="8">
        <v>11</v>
      </c>
      <c r="H38" s="18">
        <v>3.8</v>
      </c>
    </row>
    <row r="39" spans="1:8" s="8" customFormat="1" ht="12.75">
      <c r="A39" s="7">
        <v>14</v>
      </c>
      <c r="B39" s="8">
        <v>2</v>
      </c>
      <c r="C39" s="8" t="s">
        <v>14</v>
      </c>
      <c r="D39" s="8">
        <v>1</v>
      </c>
      <c r="E39" s="8">
        <v>2</v>
      </c>
      <c r="F39" s="28">
        <v>676</v>
      </c>
      <c r="G39" s="8">
        <v>6</v>
      </c>
      <c r="H39" s="18">
        <v>1.8</v>
      </c>
    </row>
    <row r="40" spans="1:8" s="8" customFormat="1" ht="12.75">
      <c r="A40" s="7">
        <v>15</v>
      </c>
      <c r="B40" s="8">
        <v>2</v>
      </c>
      <c r="C40" s="8" t="s">
        <v>14</v>
      </c>
      <c r="D40" s="8">
        <v>2</v>
      </c>
      <c r="E40" s="8">
        <v>3</v>
      </c>
      <c r="F40" s="28">
        <v>232</v>
      </c>
      <c r="G40" s="8">
        <v>7</v>
      </c>
      <c r="H40" s="18">
        <v>4.2</v>
      </c>
    </row>
    <row r="41" spans="1:8" s="8" customFormat="1" ht="12.75">
      <c r="A41" s="7">
        <v>16</v>
      </c>
      <c r="B41" s="8">
        <v>2</v>
      </c>
      <c r="C41" s="8" t="s">
        <v>13</v>
      </c>
      <c r="D41" s="8">
        <v>5</v>
      </c>
      <c r="E41" s="8">
        <v>1</v>
      </c>
      <c r="F41" s="28">
        <v>333</v>
      </c>
      <c r="G41" s="8">
        <v>10</v>
      </c>
      <c r="H41" s="18">
        <v>3</v>
      </c>
    </row>
    <row r="42" spans="1:8" s="8" customFormat="1" ht="12.75">
      <c r="A42" s="7">
        <v>17</v>
      </c>
      <c r="B42" s="8">
        <v>2</v>
      </c>
      <c r="C42" s="8" t="s">
        <v>13</v>
      </c>
      <c r="D42" s="8">
        <v>5</v>
      </c>
      <c r="E42" s="8">
        <v>1</v>
      </c>
      <c r="F42" s="28">
        <v>125</v>
      </c>
      <c r="G42" s="8">
        <v>14</v>
      </c>
      <c r="H42" s="18">
        <v>2.4</v>
      </c>
    </row>
    <row r="43" spans="1:8" s="8" customFormat="1" ht="13.5" thickBot="1">
      <c r="A43" s="7">
        <v>18</v>
      </c>
      <c r="B43" s="8">
        <v>2</v>
      </c>
      <c r="C43" s="8" t="s">
        <v>14</v>
      </c>
      <c r="D43" s="8">
        <v>6</v>
      </c>
      <c r="E43" s="8">
        <v>2</v>
      </c>
      <c r="F43" s="28">
        <v>110</v>
      </c>
      <c r="G43" s="8">
        <v>9</v>
      </c>
      <c r="H43" s="18">
        <v>3.4</v>
      </c>
    </row>
    <row r="44" spans="1:10" s="3" customFormat="1" ht="12.75">
      <c r="A44" s="2">
        <v>1</v>
      </c>
      <c r="B44" s="3">
        <v>3</v>
      </c>
      <c r="C44" s="3" t="s">
        <v>13</v>
      </c>
      <c r="D44" s="3">
        <v>5</v>
      </c>
      <c r="E44" s="3">
        <v>2</v>
      </c>
      <c r="F44" s="30">
        <v>81</v>
      </c>
      <c r="G44" s="3">
        <v>5</v>
      </c>
      <c r="H44" s="17">
        <v>4</v>
      </c>
      <c r="I44" s="8"/>
      <c r="J44" s="8"/>
    </row>
    <row r="45" spans="1:8" s="8" customFormat="1" ht="12.75">
      <c r="A45" s="7">
        <v>2</v>
      </c>
      <c r="B45" s="8">
        <v>3</v>
      </c>
      <c r="C45" s="8" t="s">
        <v>14</v>
      </c>
      <c r="D45" s="8">
        <v>3</v>
      </c>
      <c r="E45" s="8">
        <v>3</v>
      </c>
      <c r="F45" s="28">
        <v>100</v>
      </c>
      <c r="G45" s="8">
        <v>8</v>
      </c>
      <c r="H45" s="18">
        <v>4</v>
      </c>
    </row>
    <row r="46" spans="1:8" s="8" customFormat="1" ht="12.75">
      <c r="A46" s="7">
        <v>3</v>
      </c>
      <c r="B46" s="8">
        <v>3</v>
      </c>
      <c r="C46" s="8" t="s">
        <v>14</v>
      </c>
      <c r="D46" s="8">
        <v>4</v>
      </c>
      <c r="E46" s="8">
        <v>1</v>
      </c>
      <c r="F46" s="28">
        <v>605</v>
      </c>
      <c r="G46" s="8">
        <v>33</v>
      </c>
      <c r="H46" s="18">
        <v>3.6</v>
      </c>
    </row>
    <row r="47" spans="1:8" s="8" customFormat="1" ht="12.75">
      <c r="A47" s="7">
        <v>4</v>
      </c>
      <c r="B47" s="8">
        <v>3</v>
      </c>
      <c r="C47" s="8" t="s">
        <v>13</v>
      </c>
      <c r="D47" s="8">
        <v>1</v>
      </c>
      <c r="E47" s="8">
        <v>3</v>
      </c>
      <c r="F47" s="28">
        <v>64</v>
      </c>
      <c r="G47" s="8">
        <v>5</v>
      </c>
      <c r="H47" s="18">
        <v>3</v>
      </c>
    </row>
    <row r="48" spans="1:8" s="8" customFormat="1" ht="12.75">
      <c r="A48" s="7">
        <v>5</v>
      </c>
      <c r="B48" s="8">
        <v>3</v>
      </c>
      <c r="C48" s="8" t="s">
        <v>14</v>
      </c>
      <c r="D48" s="8">
        <v>2</v>
      </c>
      <c r="E48" s="8">
        <v>2</v>
      </c>
      <c r="F48" s="28">
        <v>122</v>
      </c>
      <c r="G48" s="8">
        <v>7</v>
      </c>
      <c r="H48" s="18">
        <v>3.6</v>
      </c>
    </row>
    <row r="49" spans="1:8" s="8" customFormat="1" ht="12.75">
      <c r="A49" s="7">
        <v>6</v>
      </c>
      <c r="B49" s="8">
        <v>3</v>
      </c>
      <c r="C49" s="8" t="s">
        <v>13</v>
      </c>
      <c r="D49" s="8">
        <v>6</v>
      </c>
      <c r="E49" s="8">
        <v>1</v>
      </c>
      <c r="F49" s="28">
        <v>124</v>
      </c>
      <c r="G49" s="8">
        <v>6</v>
      </c>
      <c r="H49" s="18">
        <v>3.6</v>
      </c>
    </row>
    <row r="50" spans="1:8" s="8" customFormat="1" ht="12.75">
      <c r="A50" s="7">
        <v>7</v>
      </c>
      <c r="B50" s="8">
        <v>3</v>
      </c>
      <c r="C50" s="8" t="s">
        <v>13</v>
      </c>
      <c r="D50" s="8">
        <v>1</v>
      </c>
      <c r="E50" s="8">
        <v>3</v>
      </c>
      <c r="F50" s="28">
        <v>261</v>
      </c>
      <c r="G50" s="8">
        <v>9</v>
      </c>
      <c r="H50" s="18">
        <v>3.8</v>
      </c>
    </row>
    <row r="51" spans="1:8" s="8" customFormat="1" ht="12.75">
      <c r="A51" s="7">
        <v>8</v>
      </c>
      <c r="B51" s="8">
        <v>3</v>
      </c>
      <c r="C51" s="8" t="s">
        <v>13</v>
      </c>
      <c r="D51" s="8">
        <v>6</v>
      </c>
      <c r="E51" s="8">
        <v>1</v>
      </c>
      <c r="F51" s="28">
        <v>127</v>
      </c>
      <c r="G51" s="8">
        <v>9</v>
      </c>
      <c r="H51" s="18">
        <v>3.2</v>
      </c>
    </row>
    <row r="52" spans="1:8" s="8" customFormat="1" ht="12.75">
      <c r="A52" s="7">
        <v>9</v>
      </c>
      <c r="B52" s="8">
        <v>3</v>
      </c>
      <c r="C52" s="8" t="s">
        <v>14</v>
      </c>
      <c r="D52" s="8">
        <v>3</v>
      </c>
      <c r="E52" s="8">
        <v>3</v>
      </c>
      <c r="F52" s="28">
        <v>128</v>
      </c>
      <c r="G52" s="8">
        <v>6</v>
      </c>
      <c r="H52" s="18">
        <v>4.2</v>
      </c>
    </row>
    <row r="53" spans="1:8" s="8" customFormat="1" ht="12.75">
      <c r="A53" s="7">
        <v>10</v>
      </c>
      <c r="B53" s="8">
        <v>3</v>
      </c>
      <c r="C53" s="8" t="s">
        <v>14</v>
      </c>
      <c r="D53" s="8">
        <v>2</v>
      </c>
      <c r="E53" s="8">
        <v>2</v>
      </c>
      <c r="F53" s="28">
        <v>1096</v>
      </c>
      <c r="G53" s="8">
        <v>10</v>
      </c>
      <c r="H53" s="18">
        <v>3.8</v>
      </c>
    </row>
    <row r="54" spans="1:8" s="8" customFormat="1" ht="12.75">
      <c r="A54" s="7">
        <v>11</v>
      </c>
      <c r="B54" s="8">
        <v>3</v>
      </c>
      <c r="C54" s="8" t="s">
        <v>14</v>
      </c>
      <c r="D54" s="8">
        <v>4</v>
      </c>
      <c r="E54" s="8">
        <v>1</v>
      </c>
      <c r="F54" s="28">
        <v>169</v>
      </c>
      <c r="G54" s="8">
        <v>6</v>
      </c>
      <c r="H54" s="18">
        <v>3.6</v>
      </c>
    </row>
    <row r="55" spans="1:8" s="8" customFormat="1" ht="12.75">
      <c r="A55" s="7">
        <v>12</v>
      </c>
      <c r="B55" s="8">
        <v>3</v>
      </c>
      <c r="C55" s="8" t="s">
        <v>13</v>
      </c>
      <c r="D55" s="8">
        <v>3</v>
      </c>
      <c r="E55" s="8">
        <v>3</v>
      </c>
      <c r="F55" s="28">
        <v>42</v>
      </c>
      <c r="G55" s="8">
        <v>5</v>
      </c>
      <c r="H55" s="18">
        <v>3.4</v>
      </c>
    </row>
    <row r="56" spans="1:8" s="8" customFormat="1" ht="12.75">
      <c r="A56" s="7">
        <v>13</v>
      </c>
      <c r="B56" s="8">
        <v>3</v>
      </c>
      <c r="C56" s="8" t="s">
        <v>13</v>
      </c>
      <c r="D56" s="8">
        <v>4</v>
      </c>
      <c r="E56" s="8">
        <v>1</v>
      </c>
      <c r="F56" s="28">
        <v>103</v>
      </c>
      <c r="G56" s="8">
        <v>14</v>
      </c>
      <c r="H56" s="18">
        <v>3.6</v>
      </c>
    </row>
    <row r="57" spans="1:8" s="8" customFormat="1" ht="12.75">
      <c r="A57" s="7">
        <v>14</v>
      </c>
      <c r="B57" s="8">
        <v>3</v>
      </c>
      <c r="C57" s="8" t="s">
        <v>14</v>
      </c>
      <c r="D57" s="8">
        <v>1</v>
      </c>
      <c r="E57" s="8">
        <v>3</v>
      </c>
      <c r="F57" s="28">
        <v>668</v>
      </c>
      <c r="G57" s="8">
        <v>5</v>
      </c>
      <c r="H57" s="18">
        <v>3.2</v>
      </c>
    </row>
    <row r="58" spans="1:8" s="8" customFormat="1" ht="12.75">
      <c r="A58" s="7">
        <v>15</v>
      </c>
      <c r="B58" s="8">
        <v>3</v>
      </c>
      <c r="C58" s="8" t="s">
        <v>14</v>
      </c>
      <c r="D58" s="8">
        <v>2</v>
      </c>
      <c r="E58" s="8">
        <v>2</v>
      </c>
      <c r="F58" s="28">
        <v>212</v>
      </c>
      <c r="G58" s="8">
        <v>9</v>
      </c>
      <c r="H58" s="18">
        <v>3.2</v>
      </c>
    </row>
    <row r="59" spans="1:8" s="8" customFormat="1" ht="12.75">
      <c r="A59" s="7">
        <v>16</v>
      </c>
      <c r="B59" s="8">
        <v>3</v>
      </c>
      <c r="C59" s="8" t="s">
        <v>13</v>
      </c>
      <c r="D59" s="8">
        <v>5</v>
      </c>
      <c r="E59" s="8">
        <v>2</v>
      </c>
      <c r="F59" s="28">
        <v>203</v>
      </c>
      <c r="G59" s="8">
        <v>9</v>
      </c>
      <c r="H59" s="18">
        <v>3.6</v>
      </c>
    </row>
    <row r="60" spans="1:8" s="8" customFormat="1" ht="12.75">
      <c r="A60" s="7">
        <v>17</v>
      </c>
      <c r="B60" s="8">
        <v>3</v>
      </c>
      <c r="C60" s="8" t="s">
        <v>13</v>
      </c>
      <c r="D60" s="8">
        <v>5</v>
      </c>
      <c r="E60" s="8">
        <v>2</v>
      </c>
      <c r="F60" s="28">
        <v>167</v>
      </c>
      <c r="G60" s="8">
        <v>10</v>
      </c>
      <c r="H60" s="18">
        <v>3.6</v>
      </c>
    </row>
    <row r="61" spans="1:10" s="13" customFormat="1" ht="13.5" thickBot="1">
      <c r="A61" s="12">
        <v>18</v>
      </c>
      <c r="B61" s="13">
        <v>3</v>
      </c>
      <c r="C61" s="13" t="s">
        <v>14</v>
      </c>
      <c r="D61" s="13">
        <v>6</v>
      </c>
      <c r="E61" s="13">
        <v>1</v>
      </c>
      <c r="F61" s="31">
        <v>76</v>
      </c>
      <c r="G61" s="13">
        <v>10</v>
      </c>
      <c r="H61" s="20">
        <v>3.8</v>
      </c>
      <c r="I61" s="8"/>
      <c r="J61" s="8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:IV16384"/>
    </sheetView>
  </sheetViews>
  <sheetFormatPr defaultColWidth="11.421875" defaultRowHeight="12.75"/>
  <cols>
    <col min="6" max="6" width="11.421875" style="29" customWidth="1"/>
    <col min="7" max="7" width="11.421875" style="8" customWidth="1"/>
    <col min="8" max="8" width="11.421875" style="18" customWidth="1"/>
    <col min="9" max="10" width="11.421875" style="8" customWidth="1"/>
  </cols>
  <sheetData>
    <row r="1" spans="1:8" ht="13.5" thickBot="1">
      <c r="A1" t="s">
        <v>0</v>
      </c>
      <c r="B1" t="s">
        <v>11</v>
      </c>
      <c r="C1" t="s">
        <v>12</v>
      </c>
      <c r="D1" t="s">
        <v>1</v>
      </c>
      <c r="E1" t="s">
        <v>2</v>
      </c>
      <c r="F1" s="2" t="s">
        <v>15</v>
      </c>
      <c r="G1" s="3" t="s">
        <v>5</v>
      </c>
      <c r="H1" s="21" t="s">
        <v>24</v>
      </c>
    </row>
    <row r="2" spans="1:10" s="3" customFormat="1" ht="12.75">
      <c r="A2" s="2">
        <v>1</v>
      </c>
      <c r="B2" s="3">
        <v>1</v>
      </c>
      <c r="C2" s="3" t="s">
        <v>13</v>
      </c>
      <c r="D2" s="3">
        <v>5</v>
      </c>
      <c r="E2" s="3">
        <v>3</v>
      </c>
      <c r="F2" s="30">
        <v>216</v>
      </c>
      <c r="G2" s="3">
        <v>8</v>
      </c>
      <c r="H2" s="17">
        <v>4.4</v>
      </c>
      <c r="I2" s="8"/>
      <c r="J2" s="8"/>
    </row>
    <row r="3" spans="1:8" s="8" customFormat="1" ht="12.75">
      <c r="A3" s="7">
        <v>2</v>
      </c>
      <c r="B3" s="8">
        <v>1</v>
      </c>
      <c r="C3" s="8" t="s">
        <v>14</v>
      </c>
      <c r="D3" s="8">
        <v>3</v>
      </c>
      <c r="E3" s="8">
        <v>2</v>
      </c>
      <c r="F3" s="28">
        <v>361</v>
      </c>
      <c r="G3" s="8">
        <v>16</v>
      </c>
      <c r="H3" s="18">
        <v>3.6</v>
      </c>
    </row>
    <row r="4" spans="1:8" s="8" customFormat="1" ht="12.75">
      <c r="A4" s="7">
        <v>3</v>
      </c>
      <c r="B4" s="8">
        <v>1</v>
      </c>
      <c r="C4" s="8" t="s">
        <v>14</v>
      </c>
      <c r="D4" s="8">
        <v>4</v>
      </c>
      <c r="E4" s="8">
        <v>2</v>
      </c>
      <c r="F4" s="28">
        <v>976</v>
      </c>
      <c r="G4" s="8">
        <v>40</v>
      </c>
      <c r="H4" s="18">
        <v>4.4</v>
      </c>
    </row>
    <row r="5" spans="1:8" s="8" customFormat="1" ht="12.75">
      <c r="A5" s="7">
        <v>4</v>
      </c>
      <c r="B5" s="8">
        <v>1</v>
      </c>
      <c r="C5" s="8" t="s">
        <v>13</v>
      </c>
      <c r="D5" s="8">
        <v>1</v>
      </c>
      <c r="E5" s="8">
        <v>1</v>
      </c>
      <c r="F5" s="28">
        <v>144</v>
      </c>
      <c r="G5" s="8">
        <v>8</v>
      </c>
      <c r="H5" s="18">
        <v>3.4</v>
      </c>
    </row>
    <row r="6" spans="1:8" s="8" customFormat="1" ht="12.75">
      <c r="A6" s="7">
        <v>5</v>
      </c>
      <c r="B6" s="8">
        <v>1</v>
      </c>
      <c r="C6" s="8" t="s">
        <v>14</v>
      </c>
      <c r="D6" s="8">
        <v>2</v>
      </c>
      <c r="E6" s="8">
        <v>1</v>
      </c>
      <c r="F6" s="28">
        <v>1075</v>
      </c>
      <c r="G6" s="8">
        <v>51</v>
      </c>
      <c r="H6" s="18">
        <v>4.4</v>
      </c>
    </row>
    <row r="7" spans="1:8" s="8" customFormat="1" ht="12.75">
      <c r="A7" s="7">
        <v>6</v>
      </c>
      <c r="B7" s="8">
        <v>1</v>
      </c>
      <c r="C7" s="8" t="s">
        <v>13</v>
      </c>
      <c r="D7" s="8">
        <v>6</v>
      </c>
      <c r="E7" s="8">
        <v>3</v>
      </c>
      <c r="F7" s="28">
        <v>332</v>
      </c>
      <c r="G7" s="8">
        <v>18</v>
      </c>
      <c r="H7" s="18">
        <v>4.2</v>
      </c>
    </row>
    <row r="8" spans="1:8" s="8" customFormat="1" ht="12.75">
      <c r="A8" s="7">
        <v>7</v>
      </c>
      <c r="B8" s="8">
        <v>1</v>
      </c>
      <c r="C8" s="8" t="s">
        <v>13</v>
      </c>
      <c r="D8" s="8">
        <v>1</v>
      </c>
      <c r="E8" s="8">
        <v>1</v>
      </c>
      <c r="F8" s="28">
        <v>443</v>
      </c>
      <c r="G8" s="8">
        <v>17</v>
      </c>
      <c r="H8" s="18">
        <v>4.4</v>
      </c>
    </row>
    <row r="9" spans="1:8" s="8" customFormat="1" ht="12.75">
      <c r="A9" s="7">
        <v>8</v>
      </c>
      <c r="B9" s="8">
        <v>1</v>
      </c>
      <c r="C9" s="8" t="s">
        <v>13</v>
      </c>
      <c r="D9" s="8">
        <v>6</v>
      </c>
      <c r="E9" s="8">
        <v>3</v>
      </c>
      <c r="F9" s="28">
        <v>576</v>
      </c>
      <c r="G9" s="8">
        <v>25</v>
      </c>
      <c r="H9" s="18">
        <v>4</v>
      </c>
    </row>
    <row r="10" spans="1:8" s="8" customFormat="1" ht="12.75">
      <c r="A10" s="7">
        <v>9</v>
      </c>
      <c r="B10" s="8">
        <v>1</v>
      </c>
      <c r="C10" s="8" t="s">
        <v>14</v>
      </c>
      <c r="D10" s="8">
        <v>3</v>
      </c>
      <c r="E10" s="8">
        <v>2</v>
      </c>
      <c r="F10" s="28">
        <v>170</v>
      </c>
      <c r="G10" s="8">
        <v>9</v>
      </c>
      <c r="H10" s="18">
        <v>3.8</v>
      </c>
    </row>
    <row r="11" spans="1:8" s="8" customFormat="1" ht="12.75">
      <c r="A11" s="7">
        <v>10</v>
      </c>
      <c r="B11" s="8">
        <v>1</v>
      </c>
      <c r="C11" s="8" t="s">
        <v>14</v>
      </c>
      <c r="D11" s="8">
        <v>2</v>
      </c>
      <c r="E11" s="8">
        <v>1</v>
      </c>
      <c r="F11" s="28">
        <v>869</v>
      </c>
      <c r="G11" s="8">
        <v>20</v>
      </c>
      <c r="H11" s="18">
        <v>1.4</v>
      </c>
    </row>
    <row r="12" spans="1:8" s="8" customFormat="1" ht="12.75">
      <c r="A12" s="7">
        <v>11</v>
      </c>
      <c r="B12" s="8">
        <v>1</v>
      </c>
      <c r="C12" s="8" t="s">
        <v>14</v>
      </c>
      <c r="D12" s="8">
        <v>4</v>
      </c>
      <c r="E12" s="8">
        <v>2</v>
      </c>
      <c r="F12" s="28">
        <v>520</v>
      </c>
      <c r="G12" s="8">
        <v>23</v>
      </c>
      <c r="H12" s="18">
        <v>3.6</v>
      </c>
    </row>
    <row r="13" spans="1:8" s="8" customFormat="1" ht="12.75">
      <c r="A13" s="7">
        <v>12</v>
      </c>
      <c r="B13" s="8">
        <v>1</v>
      </c>
      <c r="C13" s="8" t="s">
        <v>13</v>
      </c>
      <c r="D13" s="8">
        <v>3</v>
      </c>
      <c r="E13" s="8">
        <v>2</v>
      </c>
      <c r="F13" s="28">
        <v>164</v>
      </c>
      <c r="G13" s="8">
        <v>9</v>
      </c>
      <c r="H13" s="18">
        <v>2.2</v>
      </c>
    </row>
    <row r="14" spans="1:8" s="8" customFormat="1" ht="12.75">
      <c r="A14" s="7">
        <v>13</v>
      </c>
      <c r="B14" s="8">
        <v>1</v>
      </c>
      <c r="C14" s="8" t="s">
        <v>13</v>
      </c>
      <c r="D14" s="8">
        <v>4</v>
      </c>
      <c r="E14" s="8">
        <v>2</v>
      </c>
      <c r="F14" s="28">
        <v>205</v>
      </c>
      <c r="G14" s="8">
        <v>11</v>
      </c>
      <c r="H14" s="18">
        <v>3.8</v>
      </c>
    </row>
    <row r="15" spans="1:8" s="8" customFormat="1" ht="12.75">
      <c r="A15" s="7">
        <v>14</v>
      </c>
      <c r="B15" s="8">
        <v>1</v>
      </c>
      <c r="C15" s="8" t="s">
        <v>14</v>
      </c>
      <c r="D15" s="8">
        <v>1</v>
      </c>
      <c r="E15" s="8">
        <v>1</v>
      </c>
      <c r="F15" s="28">
        <v>789</v>
      </c>
      <c r="G15" s="8">
        <v>10</v>
      </c>
      <c r="H15" s="18">
        <v>1.8</v>
      </c>
    </row>
    <row r="16" spans="1:8" s="8" customFormat="1" ht="12.75">
      <c r="A16" s="7">
        <v>15</v>
      </c>
      <c r="B16" s="8">
        <v>1</v>
      </c>
      <c r="C16" s="8" t="s">
        <v>14</v>
      </c>
      <c r="D16" s="8">
        <v>2</v>
      </c>
      <c r="E16" s="8">
        <v>1</v>
      </c>
      <c r="F16" s="28">
        <v>299</v>
      </c>
      <c r="G16" s="8">
        <v>12</v>
      </c>
      <c r="H16" s="18">
        <v>4</v>
      </c>
    </row>
    <row r="17" spans="1:8" s="8" customFormat="1" ht="12.75">
      <c r="A17" s="7">
        <v>16</v>
      </c>
      <c r="B17" s="8">
        <v>1</v>
      </c>
      <c r="C17" s="8" t="s">
        <v>13</v>
      </c>
      <c r="D17" s="8">
        <v>5</v>
      </c>
      <c r="E17" s="8">
        <v>3</v>
      </c>
      <c r="F17" s="28">
        <v>441</v>
      </c>
      <c r="G17" s="8">
        <v>22</v>
      </c>
      <c r="H17" s="18">
        <v>3.8</v>
      </c>
    </row>
    <row r="18" spans="1:8" s="8" customFormat="1" ht="12.75">
      <c r="A18" s="7">
        <v>17</v>
      </c>
      <c r="B18" s="8">
        <v>1</v>
      </c>
      <c r="C18" s="8" t="s">
        <v>13</v>
      </c>
      <c r="D18" s="8">
        <v>5</v>
      </c>
      <c r="E18" s="8">
        <v>3</v>
      </c>
      <c r="F18" s="28">
        <v>165</v>
      </c>
      <c r="G18" s="8">
        <v>12</v>
      </c>
      <c r="H18" s="18">
        <v>4.2</v>
      </c>
    </row>
    <row r="19" spans="1:10" s="13" customFormat="1" ht="13.5" thickBot="1">
      <c r="A19" s="12">
        <v>18</v>
      </c>
      <c r="B19" s="13">
        <v>1</v>
      </c>
      <c r="C19" s="13" t="s">
        <v>14</v>
      </c>
      <c r="D19" s="13">
        <v>6</v>
      </c>
      <c r="E19" s="13">
        <v>3</v>
      </c>
      <c r="F19" s="31">
        <v>166</v>
      </c>
      <c r="G19" s="13">
        <v>9</v>
      </c>
      <c r="H19" s="20">
        <v>4.2</v>
      </c>
      <c r="I19" s="8"/>
      <c r="J19" s="8"/>
    </row>
    <row r="20" spans="1:8" s="8" customFormat="1" ht="12.75">
      <c r="A20" s="7">
        <v>1</v>
      </c>
      <c r="B20" s="8">
        <v>2</v>
      </c>
      <c r="C20" s="8" t="s">
        <v>13</v>
      </c>
      <c r="D20" s="8">
        <v>5</v>
      </c>
      <c r="E20" s="8">
        <v>1</v>
      </c>
      <c r="F20" s="28">
        <v>184</v>
      </c>
      <c r="G20" s="8">
        <v>11</v>
      </c>
      <c r="H20" s="18">
        <v>3.4</v>
      </c>
    </row>
    <row r="21" spans="1:8" s="8" customFormat="1" ht="12.75">
      <c r="A21" s="7">
        <v>2</v>
      </c>
      <c r="B21" s="8">
        <v>2</v>
      </c>
      <c r="C21" s="8" t="s">
        <v>14</v>
      </c>
      <c r="D21" s="8">
        <v>3</v>
      </c>
      <c r="E21" s="8">
        <v>1</v>
      </c>
      <c r="F21" s="28">
        <v>108</v>
      </c>
      <c r="G21" s="8">
        <v>5</v>
      </c>
      <c r="H21" s="18">
        <v>4.4</v>
      </c>
    </row>
    <row r="22" spans="1:8" s="8" customFormat="1" ht="12.75">
      <c r="A22" s="7">
        <v>3</v>
      </c>
      <c r="B22" s="8">
        <v>2</v>
      </c>
      <c r="C22" s="8" t="s">
        <v>14</v>
      </c>
      <c r="D22" s="8">
        <v>4</v>
      </c>
      <c r="E22" s="8">
        <v>3</v>
      </c>
      <c r="F22" s="28">
        <v>1013</v>
      </c>
      <c r="G22" s="8">
        <v>39</v>
      </c>
      <c r="H22" s="18">
        <v>4.2</v>
      </c>
    </row>
    <row r="23" spans="1:8" s="8" customFormat="1" ht="12.75">
      <c r="A23" s="7">
        <v>4</v>
      </c>
      <c r="B23" s="8">
        <v>2</v>
      </c>
      <c r="C23" s="8" t="s">
        <v>13</v>
      </c>
      <c r="D23" s="8">
        <v>1</v>
      </c>
      <c r="E23" s="8">
        <v>2</v>
      </c>
      <c r="F23" s="28">
        <v>130</v>
      </c>
      <c r="G23" s="8">
        <v>6</v>
      </c>
      <c r="H23" s="18">
        <v>3.2</v>
      </c>
    </row>
    <row r="24" spans="1:8" s="8" customFormat="1" ht="12.75">
      <c r="A24" s="7">
        <v>5</v>
      </c>
      <c r="B24" s="8">
        <v>2</v>
      </c>
      <c r="C24" s="8" t="s">
        <v>14</v>
      </c>
      <c r="D24" s="8">
        <v>2</v>
      </c>
      <c r="E24" s="8">
        <v>3</v>
      </c>
      <c r="F24" s="28">
        <v>319</v>
      </c>
      <c r="G24" s="8">
        <v>12</v>
      </c>
      <c r="H24" s="18">
        <v>4.4</v>
      </c>
    </row>
    <row r="25" spans="1:8" s="8" customFormat="1" ht="12.75">
      <c r="A25" s="7">
        <v>6</v>
      </c>
      <c r="B25" s="8">
        <v>2</v>
      </c>
      <c r="C25" s="8" t="s">
        <v>13</v>
      </c>
      <c r="D25" s="8">
        <v>6</v>
      </c>
      <c r="E25" s="8">
        <v>2</v>
      </c>
      <c r="F25" s="28">
        <v>313</v>
      </c>
      <c r="G25" s="8">
        <v>17</v>
      </c>
      <c r="H25" s="18">
        <v>3.2</v>
      </c>
    </row>
    <row r="26" spans="1:8" s="8" customFormat="1" ht="12.75">
      <c r="A26" s="7">
        <v>7</v>
      </c>
      <c r="B26" s="8">
        <v>2</v>
      </c>
      <c r="C26" s="8" t="s">
        <v>13</v>
      </c>
      <c r="D26" s="8">
        <v>1</v>
      </c>
      <c r="E26" s="8">
        <v>2</v>
      </c>
      <c r="F26" s="28">
        <v>248</v>
      </c>
      <c r="G26" s="8">
        <v>6</v>
      </c>
      <c r="H26" s="18">
        <v>4.2</v>
      </c>
    </row>
    <row r="27" spans="1:8" s="8" customFormat="1" ht="12.75">
      <c r="A27" s="7">
        <v>8</v>
      </c>
      <c r="B27" s="8">
        <v>2</v>
      </c>
      <c r="C27" s="8" t="s">
        <v>13</v>
      </c>
      <c r="D27" s="8">
        <v>6</v>
      </c>
      <c r="E27" s="8">
        <v>2</v>
      </c>
      <c r="F27" s="28">
        <v>138</v>
      </c>
      <c r="G27" s="8">
        <v>10</v>
      </c>
      <c r="H27" s="18">
        <v>3.8</v>
      </c>
    </row>
    <row r="28" spans="1:8" s="8" customFormat="1" ht="12.75">
      <c r="A28" s="7">
        <v>9</v>
      </c>
      <c r="B28" s="8">
        <v>2</v>
      </c>
      <c r="C28" s="8" t="s">
        <v>14</v>
      </c>
      <c r="D28" s="8">
        <v>3</v>
      </c>
      <c r="E28" s="8">
        <v>1</v>
      </c>
      <c r="F28" s="28">
        <v>283</v>
      </c>
      <c r="G28" s="8">
        <v>22</v>
      </c>
      <c r="H28" s="18">
        <v>4</v>
      </c>
    </row>
    <row r="29" spans="1:8" s="8" customFormat="1" ht="12.75">
      <c r="A29" s="7">
        <v>10</v>
      </c>
      <c r="B29" s="8">
        <v>2</v>
      </c>
      <c r="C29" s="8" t="s">
        <v>14</v>
      </c>
      <c r="D29" s="8">
        <v>2</v>
      </c>
      <c r="E29" s="8">
        <v>3</v>
      </c>
      <c r="F29" s="28">
        <v>73</v>
      </c>
      <c r="G29" s="8">
        <v>5</v>
      </c>
      <c r="H29" s="18">
        <v>3</v>
      </c>
    </row>
    <row r="30" spans="1:8" s="8" customFormat="1" ht="12.75">
      <c r="A30" s="7">
        <v>11</v>
      </c>
      <c r="B30" s="8">
        <v>2</v>
      </c>
      <c r="C30" s="8" t="s">
        <v>14</v>
      </c>
      <c r="D30" s="8">
        <v>4</v>
      </c>
      <c r="E30" s="8">
        <v>3</v>
      </c>
      <c r="F30" s="28">
        <v>278</v>
      </c>
      <c r="G30" s="8">
        <v>9</v>
      </c>
      <c r="H30" s="18">
        <v>4.4</v>
      </c>
    </row>
    <row r="31" spans="1:8" s="8" customFormat="1" ht="12.75">
      <c r="A31" s="7">
        <v>12</v>
      </c>
      <c r="B31" s="8">
        <v>2</v>
      </c>
      <c r="C31" s="8" t="s">
        <v>13</v>
      </c>
      <c r="D31" s="8">
        <v>3</v>
      </c>
      <c r="E31" s="8">
        <v>1</v>
      </c>
      <c r="F31" s="28">
        <v>159</v>
      </c>
      <c r="G31" s="8">
        <v>22</v>
      </c>
      <c r="H31" s="18">
        <v>2.2</v>
      </c>
    </row>
    <row r="32" spans="1:8" s="8" customFormat="1" ht="12.75">
      <c r="A32" s="7">
        <v>13</v>
      </c>
      <c r="B32" s="8">
        <v>2</v>
      </c>
      <c r="C32" s="8" t="s">
        <v>13</v>
      </c>
      <c r="D32" s="8">
        <v>4</v>
      </c>
      <c r="E32" s="8">
        <v>3</v>
      </c>
      <c r="F32" s="28">
        <v>153</v>
      </c>
      <c r="G32" s="8">
        <v>11</v>
      </c>
      <c r="H32" s="18">
        <v>3.8</v>
      </c>
    </row>
    <row r="33" spans="1:8" s="8" customFormat="1" ht="12.75">
      <c r="A33" s="7">
        <v>14</v>
      </c>
      <c r="B33" s="8">
        <v>2</v>
      </c>
      <c r="C33" s="8" t="s">
        <v>14</v>
      </c>
      <c r="D33" s="8">
        <v>1</v>
      </c>
      <c r="E33" s="8">
        <v>2</v>
      </c>
      <c r="F33" s="28">
        <v>676</v>
      </c>
      <c r="G33" s="8">
        <v>6</v>
      </c>
      <c r="H33" s="18">
        <v>1.8</v>
      </c>
    </row>
    <row r="34" spans="1:8" s="8" customFormat="1" ht="12.75">
      <c r="A34" s="7">
        <v>15</v>
      </c>
      <c r="B34" s="8">
        <v>2</v>
      </c>
      <c r="C34" s="8" t="s">
        <v>14</v>
      </c>
      <c r="D34" s="8">
        <v>2</v>
      </c>
      <c r="E34" s="8">
        <v>3</v>
      </c>
      <c r="F34" s="28">
        <v>232</v>
      </c>
      <c r="G34" s="8">
        <v>7</v>
      </c>
      <c r="H34" s="18">
        <v>4.2</v>
      </c>
    </row>
    <row r="35" spans="1:8" s="8" customFormat="1" ht="12.75">
      <c r="A35" s="7">
        <v>16</v>
      </c>
      <c r="B35" s="8">
        <v>2</v>
      </c>
      <c r="C35" s="8" t="s">
        <v>13</v>
      </c>
      <c r="D35" s="8">
        <v>5</v>
      </c>
      <c r="E35" s="8">
        <v>1</v>
      </c>
      <c r="F35" s="28">
        <v>333</v>
      </c>
      <c r="G35" s="8">
        <v>10</v>
      </c>
      <c r="H35" s="18">
        <v>3</v>
      </c>
    </row>
    <row r="36" spans="1:8" s="8" customFormat="1" ht="12.75">
      <c r="A36" s="7">
        <v>17</v>
      </c>
      <c r="B36" s="8">
        <v>2</v>
      </c>
      <c r="C36" s="8" t="s">
        <v>13</v>
      </c>
      <c r="D36" s="8">
        <v>5</v>
      </c>
      <c r="E36" s="8">
        <v>1</v>
      </c>
      <c r="F36" s="28">
        <v>125</v>
      </c>
      <c r="G36" s="8">
        <v>14</v>
      </c>
      <c r="H36" s="18">
        <v>2.4</v>
      </c>
    </row>
    <row r="37" spans="1:8" s="8" customFormat="1" ht="13.5" thickBot="1">
      <c r="A37" s="7">
        <v>18</v>
      </c>
      <c r="B37" s="8">
        <v>2</v>
      </c>
      <c r="C37" s="8" t="s">
        <v>14</v>
      </c>
      <c r="D37" s="8">
        <v>6</v>
      </c>
      <c r="E37" s="8">
        <v>2</v>
      </c>
      <c r="F37" s="28">
        <v>110</v>
      </c>
      <c r="G37" s="8">
        <v>9</v>
      </c>
      <c r="H37" s="18">
        <v>3.4</v>
      </c>
    </row>
    <row r="38" spans="1:10" s="3" customFormat="1" ht="12.75">
      <c r="A38" s="2">
        <v>1</v>
      </c>
      <c r="B38" s="3">
        <v>3</v>
      </c>
      <c r="C38" s="3" t="s">
        <v>13</v>
      </c>
      <c r="D38" s="3">
        <v>5</v>
      </c>
      <c r="E38" s="3">
        <v>2</v>
      </c>
      <c r="F38" s="30">
        <v>81</v>
      </c>
      <c r="G38" s="3">
        <v>5</v>
      </c>
      <c r="H38" s="17">
        <v>4</v>
      </c>
      <c r="I38" s="8"/>
      <c r="J38" s="8"/>
    </row>
    <row r="39" spans="1:8" s="8" customFormat="1" ht="12.75">
      <c r="A39" s="7">
        <v>2</v>
      </c>
      <c r="B39" s="8">
        <v>3</v>
      </c>
      <c r="C39" s="8" t="s">
        <v>14</v>
      </c>
      <c r="D39" s="8">
        <v>3</v>
      </c>
      <c r="E39" s="8">
        <v>3</v>
      </c>
      <c r="F39" s="28">
        <v>100</v>
      </c>
      <c r="G39" s="8">
        <v>8</v>
      </c>
      <c r="H39" s="18">
        <v>4</v>
      </c>
    </row>
    <row r="40" spans="1:8" s="8" customFormat="1" ht="12.75">
      <c r="A40" s="7">
        <v>3</v>
      </c>
      <c r="B40" s="8">
        <v>3</v>
      </c>
      <c r="C40" s="8" t="s">
        <v>14</v>
      </c>
      <c r="D40" s="8">
        <v>4</v>
      </c>
      <c r="E40" s="8">
        <v>1</v>
      </c>
      <c r="F40" s="28">
        <v>605</v>
      </c>
      <c r="G40" s="8">
        <v>33</v>
      </c>
      <c r="H40" s="18">
        <v>3.6</v>
      </c>
    </row>
    <row r="41" spans="1:8" s="8" customFormat="1" ht="12.75">
      <c r="A41" s="7">
        <v>4</v>
      </c>
      <c r="B41" s="8">
        <v>3</v>
      </c>
      <c r="C41" s="8" t="s">
        <v>13</v>
      </c>
      <c r="D41" s="8">
        <v>1</v>
      </c>
      <c r="E41" s="8">
        <v>3</v>
      </c>
      <c r="F41" s="28">
        <v>64</v>
      </c>
      <c r="G41" s="8">
        <v>5</v>
      </c>
      <c r="H41" s="18">
        <v>3</v>
      </c>
    </row>
    <row r="42" spans="1:8" s="8" customFormat="1" ht="12.75">
      <c r="A42" s="7">
        <v>5</v>
      </c>
      <c r="B42" s="8">
        <v>3</v>
      </c>
      <c r="C42" s="8" t="s">
        <v>14</v>
      </c>
      <c r="D42" s="8">
        <v>2</v>
      </c>
      <c r="E42" s="8">
        <v>2</v>
      </c>
      <c r="F42" s="28">
        <v>122</v>
      </c>
      <c r="G42" s="8">
        <v>7</v>
      </c>
      <c r="H42" s="18">
        <v>3.6</v>
      </c>
    </row>
    <row r="43" spans="1:8" s="8" customFormat="1" ht="12.75">
      <c r="A43" s="7">
        <v>6</v>
      </c>
      <c r="B43" s="8">
        <v>3</v>
      </c>
      <c r="C43" s="8" t="s">
        <v>13</v>
      </c>
      <c r="D43" s="8">
        <v>6</v>
      </c>
      <c r="E43" s="8">
        <v>1</v>
      </c>
      <c r="F43" s="28">
        <v>124</v>
      </c>
      <c r="G43" s="8">
        <v>6</v>
      </c>
      <c r="H43" s="18">
        <v>3.6</v>
      </c>
    </row>
    <row r="44" spans="1:8" s="8" customFormat="1" ht="12.75">
      <c r="A44" s="7">
        <v>7</v>
      </c>
      <c r="B44" s="8">
        <v>3</v>
      </c>
      <c r="C44" s="8" t="s">
        <v>13</v>
      </c>
      <c r="D44" s="8">
        <v>1</v>
      </c>
      <c r="E44" s="8">
        <v>3</v>
      </c>
      <c r="F44" s="28">
        <v>261</v>
      </c>
      <c r="G44" s="8">
        <v>9</v>
      </c>
      <c r="H44" s="18">
        <v>3.8</v>
      </c>
    </row>
    <row r="45" spans="1:8" s="8" customFormat="1" ht="12.75">
      <c r="A45" s="7">
        <v>8</v>
      </c>
      <c r="B45" s="8">
        <v>3</v>
      </c>
      <c r="C45" s="8" t="s">
        <v>13</v>
      </c>
      <c r="D45" s="8">
        <v>6</v>
      </c>
      <c r="E45" s="8">
        <v>1</v>
      </c>
      <c r="F45" s="28">
        <v>127</v>
      </c>
      <c r="G45" s="8">
        <v>9</v>
      </c>
      <c r="H45" s="18">
        <v>3.2</v>
      </c>
    </row>
    <row r="46" spans="1:8" s="8" customFormat="1" ht="12.75">
      <c r="A46" s="7">
        <v>9</v>
      </c>
      <c r="B46" s="8">
        <v>3</v>
      </c>
      <c r="C46" s="8" t="s">
        <v>14</v>
      </c>
      <c r="D46" s="8">
        <v>3</v>
      </c>
      <c r="E46" s="8">
        <v>3</v>
      </c>
      <c r="F46" s="28">
        <v>128</v>
      </c>
      <c r="G46" s="8">
        <v>6</v>
      </c>
      <c r="H46" s="18">
        <v>4.2</v>
      </c>
    </row>
    <row r="47" spans="1:8" s="8" customFormat="1" ht="12.75">
      <c r="A47" s="7">
        <v>10</v>
      </c>
      <c r="B47" s="8">
        <v>3</v>
      </c>
      <c r="C47" s="8" t="s">
        <v>14</v>
      </c>
      <c r="D47" s="8">
        <v>2</v>
      </c>
      <c r="E47" s="8">
        <v>2</v>
      </c>
      <c r="F47" s="28">
        <v>1096</v>
      </c>
      <c r="G47" s="8">
        <v>10</v>
      </c>
      <c r="H47" s="18">
        <v>3.8</v>
      </c>
    </row>
    <row r="48" spans="1:8" s="8" customFormat="1" ht="12.75">
      <c r="A48" s="7">
        <v>11</v>
      </c>
      <c r="B48" s="8">
        <v>3</v>
      </c>
      <c r="C48" s="8" t="s">
        <v>14</v>
      </c>
      <c r="D48" s="8">
        <v>4</v>
      </c>
      <c r="E48" s="8">
        <v>1</v>
      </c>
      <c r="F48" s="28">
        <v>169</v>
      </c>
      <c r="G48" s="8">
        <v>6</v>
      </c>
      <c r="H48" s="18">
        <v>3.6</v>
      </c>
    </row>
    <row r="49" spans="1:8" s="8" customFormat="1" ht="12.75">
      <c r="A49" s="7">
        <v>12</v>
      </c>
      <c r="B49" s="8">
        <v>3</v>
      </c>
      <c r="C49" s="8" t="s">
        <v>13</v>
      </c>
      <c r="D49" s="8">
        <v>3</v>
      </c>
      <c r="E49" s="8">
        <v>3</v>
      </c>
      <c r="F49" s="28">
        <v>42</v>
      </c>
      <c r="G49" s="8">
        <v>5</v>
      </c>
      <c r="H49" s="18">
        <v>3.4</v>
      </c>
    </row>
    <row r="50" spans="1:8" s="8" customFormat="1" ht="12.75">
      <c r="A50" s="7">
        <v>13</v>
      </c>
      <c r="B50" s="8">
        <v>3</v>
      </c>
      <c r="C50" s="8" t="s">
        <v>13</v>
      </c>
      <c r="D50" s="8">
        <v>4</v>
      </c>
      <c r="E50" s="8">
        <v>1</v>
      </c>
      <c r="F50" s="28">
        <v>103</v>
      </c>
      <c r="G50" s="8">
        <v>14</v>
      </c>
      <c r="H50" s="18">
        <v>3.6</v>
      </c>
    </row>
    <row r="51" spans="1:8" s="8" customFormat="1" ht="12.75">
      <c r="A51" s="7">
        <v>14</v>
      </c>
      <c r="B51" s="8">
        <v>3</v>
      </c>
      <c r="C51" s="8" t="s">
        <v>14</v>
      </c>
      <c r="D51" s="8">
        <v>1</v>
      </c>
      <c r="E51" s="8">
        <v>3</v>
      </c>
      <c r="F51" s="28">
        <v>668</v>
      </c>
      <c r="G51" s="8">
        <v>5</v>
      </c>
      <c r="H51" s="18">
        <v>3.2</v>
      </c>
    </row>
    <row r="52" spans="1:8" s="8" customFormat="1" ht="12.75">
      <c r="A52" s="7">
        <v>15</v>
      </c>
      <c r="B52" s="8">
        <v>3</v>
      </c>
      <c r="C52" s="8" t="s">
        <v>14</v>
      </c>
      <c r="D52" s="8">
        <v>2</v>
      </c>
      <c r="E52" s="8">
        <v>2</v>
      </c>
      <c r="F52" s="28">
        <v>212</v>
      </c>
      <c r="G52" s="8">
        <v>9</v>
      </c>
      <c r="H52" s="18">
        <v>3.2</v>
      </c>
    </row>
    <row r="53" spans="1:8" s="8" customFormat="1" ht="12.75">
      <c r="A53" s="7">
        <v>16</v>
      </c>
      <c r="B53" s="8">
        <v>3</v>
      </c>
      <c r="C53" s="8" t="s">
        <v>13</v>
      </c>
      <c r="D53" s="8">
        <v>5</v>
      </c>
      <c r="E53" s="8">
        <v>2</v>
      </c>
      <c r="F53" s="28">
        <v>203</v>
      </c>
      <c r="G53" s="8">
        <v>9</v>
      </c>
      <c r="H53" s="18">
        <v>3.6</v>
      </c>
    </row>
    <row r="54" spans="1:8" s="8" customFormat="1" ht="12.75">
      <c r="A54" s="7">
        <v>17</v>
      </c>
      <c r="B54" s="8">
        <v>3</v>
      </c>
      <c r="C54" s="8" t="s">
        <v>13</v>
      </c>
      <c r="D54" s="8">
        <v>5</v>
      </c>
      <c r="E54" s="8">
        <v>2</v>
      </c>
      <c r="F54" s="28">
        <v>167</v>
      </c>
      <c r="G54" s="8">
        <v>10</v>
      </c>
      <c r="H54" s="18">
        <v>3.6</v>
      </c>
    </row>
    <row r="55" spans="1:10" s="13" customFormat="1" ht="13.5" thickBot="1">
      <c r="A55" s="12">
        <v>18</v>
      </c>
      <c r="B55" s="13">
        <v>3</v>
      </c>
      <c r="C55" s="13" t="s">
        <v>14</v>
      </c>
      <c r="D55" s="13">
        <v>6</v>
      </c>
      <c r="E55" s="13">
        <v>1</v>
      </c>
      <c r="F55" s="31">
        <v>76</v>
      </c>
      <c r="G55" s="13">
        <v>10</v>
      </c>
      <c r="H55" s="20">
        <v>3.8</v>
      </c>
      <c r="I55" s="8"/>
      <c r="J55" s="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C23" sqref="C23"/>
    </sheetView>
  </sheetViews>
  <sheetFormatPr defaultColWidth="11.421875" defaultRowHeight="12.75"/>
  <cols>
    <col min="1" max="3" width="11.421875" style="8" customWidth="1"/>
    <col min="4" max="4" width="11.421875" style="27" customWidth="1"/>
    <col min="5" max="16384" width="11.421875" style="8" customWidth="1"/>
  </cols>
  <sheetData>
    <row r="1" spans="1:12" ht="13.5" thickBot="1">
      <c r="A1" s="36" t="s">
        <v>0</v>
      </c>
      <c r="B1" s="37" t="s">
        <v>12</v>
      </c>
      <c r="C1" s="37" t="s">
        <v>1</v>
      </c>
      <c r="D1" s="37" t="s">
        <v>35</v>
      </c>
      <c r="E1" s="37" t="s">
        <v>36</v>
      </c>
      <c r="F1" s="37" t="s">
        <v>37</v>
      </c>
      <c r="G1" s="37" t="s">
        <v>38</v>
      </c>
      <c r="H1" s="37" t="s">
        <v>39</v>
      </c>
      <c r="I1" s="37" t="s">
        <v>40</v>
      </c>
      <c r="J1" s="38" t="s">
        <v>41</v>
      </c>
      <c r="K1" s="37" t="s">
        <v>42</v>
      </c>
      <c r="L1" s="39" t="s">
        <v>43</v>
      </c>
    </row>
    <row r="2" spans="1:12" ht="12.75">
      <c r="A2" s="2">
        <v>1</v>
      </c>
      <c r="B2" s="3" t="s">
        <v>13</v>
      </c>
      <c r="C2" s="3">
        <v>5</v>
      </c>
      <c r="D2" s="6">
        <v>184</v>
      </c>
      <c r="E2" s="6">
        <v>81</v>
      </c>
      <c r="F2" s="6">
        <v>216</v>
      </c>
      <c r="G2" s="3">
        <v>11</v>
      </c>
      <c r="H2" s="3">
        <v>5</v>
      </c>
      <c r="I2" s="3">
        <v>8</v>
      </c>
      <c r="J2" s="3">
        <v>3.4</v>
      </c>
      <c r="K2" s="3">
        <v>4</v>
      </c>
      <c r="L2" s="17">
        <v>4.4</v>
      </c>
    </row>
    <row r="3" spans="1:12" ht="12.75">
      <c r="A3" s="7">
        <v>2</v>
      </c>
      <c r="B3" s="8" t="s">
        <v>14</v>
      </c>
      <c r="C3" s="8">
        <v>3</v>
      </c>
      <c r="D3" s="11">
        <v>108</v>
      </c>
      <c r="E3" s="11">
        <v>361</v>
      </c>
      <c r="F3" s="11">
        <v>100</v>
      </c>
      <c r="G3" s="8">
        <v>5</v>
      </c>
      <c r="H3" s="8">
        <v>16</v>
      </c>
      <c r="I3" s="8">
        <v>8</v>
      </c>
      <c r="J3" s="8">
        <v>4.4</v>
      </c>
      <c r="K3" s="8">
        <v>3.6</v>
      </c>
      <c r="L3" s="18">
        <v>4</v>
      </c>
    </row>
    <row r="4" spans="1:12" ht="12.75">
      <c r="A4" s="7">
        <v>3</v>
      </c>
      <c r="B4" s="8" t="s">
        <v>14</v>
      </c>
      <c r="C4" s="8">
        <v>4</v>
      </c>
      <c r="D4" s="11">
        <v>605</v>
      </c>
      <c r="E4" s="11">
        <v>976</v>
      </c>
      <c r="F4" s="11">
        <v>1013</v>
      </c>
      <c r="G4" s="8">
        <v>33</v>
      </c>
      <c r="H4" s="8">
        <v>40</v>
      </c>
      <c r="I4" s="8">
        <v>39</v>
      </c>
      <c r="J4" s="8">
        <v>3.6</v>
      </c>
      <c r="K4" s="8">
        <v>4.4</v>
      </c>
      <c r="L4" s="18">
        <v>4.2</v>
      </c>
    </row>
    <row r="5" spans="1:12" ht="12.75">
      <c r="A5" s="7">
        <v>4</v>
      </c>
      <c r="B5" s="8" t="s">
        <v>13</v>
      </c>
      <c r="C5" s="8">
        <v>1</v>
      </c>
      <c r="D5" s="11">
        <v>144</v>
      </c>
      <c r="E5" s="11">
        <v>130</v>
      </c>
      <c r="F5" s="11">
        <v>64</v>
      </c>
      <c r="G5" s="8">
        <v>8</v>
      </c>
      <c r="H5" s="8">
        <v>6</v>
      </c>
      <c r="I5" s="8">
        <v>5</v>
      </c>
      <c r="J5" s="8">
        <v>3.4</v>
      </c>
      <c r="K5" s="8">
        <v>3.2</v>
      </c>
      <c r="L5" s="18">
        <v>3</v>
      </c>
    </row>
    <row r="6" spans="1:12" ht="12.75">
      <c r="A6" s="7">
        <v>5</v>
      </c>
      <c r="B6" s="8" t="s">
        <v>14</v>
      </c>
      <c r="C6" s="8">
        <v>2</v>
      </c>
      <c r="D6" s="11">
        <v>1075</v>
      </c>
      <c r="E6" s="11">
        <v>122</v>
      </c>
      <c r="F6" s="11">
        <v>319</v>
      </c>
      <c r="G6" s="8">
        <v>51</v>
      </c>
      <c r="H6" s="8">
        <v>7</v>
      </c>
      <c r="I6" s="8">
        <v>12</v>
      </c>
      <c r="J6" s="8">
        <v>4.4</v>
      </c>
      <c r="K6" s="8">
        <v>3.6</v>
      </c>
      <c r="L6" s="18">
        <v>4.4</v>
      </c>
    </row>
    <row r="7" spans="1:12" ht="12.75">
      <c r="A7" s="7">
        <v>6</v>
      </c>
      <c r="B7" s="8" t="s">
        <v>13</v>
      </c>
      <c r="C7" s="8">
        <v>6</v>
      </c>
      <c r="D7" s="11">
        <v>124</v>
      </c>
      <c r="E7" s="11">
        <v>313</v>
      </c>
      <c r="F7" s="11">
        <v>332</v>
      </c>
      <c r="G7" s="8">
        <v>6</v>
      </c>
      <c r="H7" s="8">
        <v>17</v>
      </c>
      <c r="I7" s="8">
        <v>18</v>
      </c>
      <c r="J7" s="8">
        <v>3.6</v>
      </c>
      <c r="K7" s="8">
        <v>3.2</v>
      </c>
      <c r="L7" s="18">
        <v>4.2</v>
      </c>
    </row>
    <row r="8" spans="1:12" ht="12.75">
      <c r="A8" s="7">
        <v>7</v>
      </c>
      <c r="B8" s="8" t="s">
        <v>13</v>
      </c>
      <c r="C8" s="8">
        <v>1</v>
      </c>
      <c r="D8" s="11">
        <v>443</v>
      </c>
      <c r="E8" s="11">
        <v>248</v>
      </c>
      <c r="F8" s="11">
        <v>261</v>
      </c>
      <c r="G8" s="8">
        <v>17</v>
      </c>
      <c r="H8" s="8">
        <v>6</v>
      </c>
      <c r="I8" s="8">
        <v>9</v>
      </c>
      <c r="J8" s="8">
        <v>4.4</v>
      </c>
      <c r="K8" s="8">
        <v>4.2</v>
      </c>
      <c r="L8" s="18">
        <v>3.8</v>
      </c>
    </row>
    <row r="9" spans="1:12" ht="12.75">
      <c r="A9" s="7">
        <v>8</v>
      </c>
      <c r="B9" s="8" t="s">
        <v>13</v>
      </c>
      <c r="C9" s="8">
        <v>6</v>
      </c>
      <c r="D9" s="11">
        <v>127</v>
      </c>
      <c r="E9" s="11">
        <v>138</v>
      </c>
      <c r="F9" s="11">
        <v>576</v>
      </c>
      <c r="G9" s="8">
        <v>9</v>
      </c>
      <c r="H9" s="8">
        <v>10</v>
      </c>
      <c r="I9" s="8">
        <v>25</v>
      </c>
      <c r="J9" s="8">
        <v>3.2</v>
      </c>
      <c r="K9" s="8">
        <v>3.8</v>
      </c>
      <c r="L9" s="18">
        <v>4</v>
      </c>
    </row>
    <row r="10" spans="1:12" ht="12.75">
      <c r="A10" s="7">
        <v>9</v>
      </c>
      <c r="B10" s="8" t="s">
        <v>14</v>
      </c>
      <c r="C10" s="8">
        <v>3</v>
      </c>
      <c r="D10" s="11">
        <v>283</v>
      </c>
      <c r="E10" s="11">
        <v>170</v>
      </c>
      <c r="F10" s="11">
        <v>128</v>
      </c>
      <c r="G10" s="8">
        <v>22</v>
      </c>
      <c r="H10" s="8">
        <v>9</v>
      </c>
      <c r="I10" s="8">
        <v>6</v>
      </c>
      <c r="J10" s="8">
        <v>4</v>
      </c>
      <c r="K10" s="8">
        <v>3.8</v>
      </c>
      <c r="L10" s="18">
        <v>4.2</v>
      </c>
    </row>
    <row r="11" spans="1:12" ht="12.75">
      <c r="A11" s="7">
        <v>10</v>
      </c>
      <c r="B11" s="8" t="s">
        <v>14</v>
      </c>
      <c r="C11" s="8">
        <v>2</v>
      </c>
      <c r="D11" s="11">
        <v>869</v>
      </c>
      <c r="E11" s="11">
        <v>1096</v>
      </c>
      <c r="F11" s="11">
        <v>73</v>
      </c>
      <c r="G11" s="8">
        <v>20</v>
      </c>
      <c r="H11" s="8">
        <v>10</v>
      </c>
      <c r="I11" s="8">
        <v>5</v>
      </c>
      <c r="J11" s="8">
        <v>1.4</v>
      </c>
      <c r="K11" s="8">
        <v>3.8</v>
      </c>
      <c r="L11" s="18">
        <v>3</v>
      </c>
    </row>
    <row r="12" spans="1:12" ht="12.75">
      <c r="A12" s="7">
        <v>11</v>
      </c>
      <c r="B12" s="8" t="s">
        <v>14</v>
      </c>
      <c r="C12" s="8">
        <v>4</v>
      </c>
      <c r="D12" s="11">
        <v>169</v>
      </c>
      <c r="E12" s="11">
        <v>520</v>
      </c>
      <c r="F12" s="11">
        <v>278</v>
      </c>
      <c r="G12" s="8">
        <v>6</v>
      </c>
      <c r="H12" s="8">
        <v>23</v>
      </c>
      <c r="I12" s="8">
        <v>9</v>
      </c>
      <c r="J12" s="8">
        <v>3.6</v>
      </c>
      <c r="K12" s="8">
        <v>3.6</v>
      </c>
      <c r="L12" s="18">
        <v>4.4</v>
      </c>
    </row>
    <row r="13" spans="1:12" ht="12.75">
      <c r="A13" s="7">
        <v>12</v>
      </c>
      <c r="B13" s="8" t="s">
        <v>13</v>
      </c>
      <c r="C13" s="8">
        <v>3</v>
      </c>
      <c r="D13" s="11">
        <v>159</v>
      </c>
      <c r="E13" s="11">
        <v>164</v>
      </c>
      <c r="F13" s="11">
        <v>42</v>
      </c>
      <c r="G13" s="8">
        <v>22</v>
      </c>
      <c r="H13" s="8">
        <v>9</v>
      </c>
      <c r="I13" s="8">
        <v>5</v>
      </c>
      <c r="J13" s="8">
        <v>2.2</v>
      </c>
      <c r="K13" s="8">
        <v>2.2</v>
      </c>
      <c r="L13" s="18">
        <v>3.4</v>
      </c>
    </row>
    <row r="14" spans="1:12" ht="12.75">
      <c r="A14" s="7">
        <v>13</v>
      </c>
      <c r="B14" s="8" t="s">
        <v>13</v>
      </c>
      <c r="C14" s="8">
        <v>4</v>
      </c>
      <c r="D14" s="11">
        <v>103</v>
      </c>
      <c r="E14" s="11">
        <v>205</v>
      </c>
      <c r="F14" s="11">
        <v>153</v>
      </c>
      <c r="G14" s="8">
        <v>14</v>
      </c>
      <c r="H14" s="8">
        <v>11</v>
      </c>
      <c r="I14" s="8">
        <v>11</v>
      </c>
      <c r="J14" s="8">
        <v>3.6</v>
      </c>
      <c r="K14" s="8">
        <v>3.8</v>
      </c>
      <c r="L14" s="18">
        <v>3.8</v>
      </c>
    </row>
    <row r="15" spans="1:12" ht="12.75">
      <c r="A15" s="7">
        <v>14</v>
      </c>
      <c r="B15" s="8" t="s">
        <v>14</v>
      </c>
      <c r="C15" s="8">
        <v>1</v>
      </c>
      <c r="D15" s="11">
        <v>789</v>
      </c>
      <c r="E15" s="11">
        <v>676</v>
      </c>
      <c r="F15" s="11">
        <v>668</v>
      </c>
      <c r="G15" s="8">
        <v>10</v>
      </c>
      <c r="H15" s="8">
        <v>6</v>
      </c>
      <c r="I15" s="8">
        <v>5</v>
      </c>
      <c r="J15" s="8">
        <v>1.8</v>
      </c>
      <c r="K15" s="8">
        <v>1.8</v>
      </c>
      <c r="L15" s="18">
        <v>3.2</v>
      </c>
    </row>
    <row r="16" spans="1:12" ht="12.75">
      <c r="A16" s="7">
        <v>15</v>
      </c>
      <c r="B16" s="8" t="s">
        <v>14</v>
      </c>
      <c r="C16" s="8">
        <v>2</v>
      </c>
      <c r="D16" s="11">
        <v>299</v>
      </c>
      <c r="E16" s="11">
        <v>212</v>
      </c>
      <c r="F16" s="11">
        <v>232</v>
      </c>
      <c r="G16" s="8">
        <v>12</v>
      </c>
      <c r="H16" s="8">
        <v>9</v>
      </c>
      <c r="I16" s="8">
        <v>7</v>
      </c>
      <c r="J16" s="8">
        <v>4</v>
      </c>
      <c r="K16" s="8">
        <v>3.2</v>
      </c>
      <c r="L16" s="18">
        <v>4.2</v>
      </c>
    </row>
    <row r="17" spans="1:12" ht="12.75">
      <c r="A17" s="7">
        <v>16</v>
      </c>
      <c r="B17" s="8" t="s">
        <v>13</v>
      </c>
      <c r="C17" s="8">
        <v>5</v>
      </c>
      <c r="D17" s="11">
        <v>333</v>
      </c>
      <c r="E17" s="11">
        <v>203</v>
      </c>
      <c r="F17" s="11">
        <v>441</v>
      </c>
      <c r="G17" s="8">
        <v>10</v>
      </c>
      <c r="H17" s="8">
        <v>9</v>
      </c>
      <c r="I17" s="8">
        <v>22</v>
      </c>
      <c r="J17" s="8">
        <v>3</v>
      </c>
      <c r="K17" s="8">
        <v>3.6</v>
      </c>
      <c r="L17" s="18">
        <v>3.8</v>
      </c>
    </row>
    <row r="18" spans="1:12" ht="12.75">
      <c r="A18" s="7">
        <v>17</v>
      </c>
      <c r="B18" s="8" t="s">
        <v>13</v>
      </c>
      <c r="C18" s="8">
        <v>5</v>
      </c>
      <c r="D18" s="11">
        <v>125</v>
      </c>
      <c r="E18" s="11">
        <v>167</v>
      </c>
      <c r="F18" s="11">
        <v>165</v>
      </c>
      <c r="G18" s="8">
        <v>14</v>
      </c>
      <c r="H18" s="8">
        <v>10</v>
      </c>
      <c r="I18" s="8">
        <v>12</v>
      </c>
      <c r="J18" s="8">
        <v>2.4</v>
      </c>
      <c r="K18" s="8">
        <v>3.6</v>
      </c>
      <c r="L18" s="18">
        <v>4.2</v>
      </c>
    </row>
    <row r="19" spans="1:12" ht="13.5" thickBot="1">
      <c r="A19" s="12">
        <v>18</v>
      </c>
      <c r="B19" s="13" t="s">
        <v>14</v>
      </c>
      <c r="C19" s="13">
        <v>6</v>
      </c>
      <c r="D19" s="16">
        <v>76</v>
      </c>
      <c r="E19" s="16">
        <v>110</v>
      </c>
      <c r="F19" s="16">
        <v>166</v>
      </c>
      <c r="G19" s="13">
        <v>10</v>
      </c>
      <c r="H19" s="13">
        <v>9</v>
      </c>
      <c r="I19" s="13">
        <v>9</v>
      </c>
      <c r="J19" s="13">
        <v>3.8</v>
      </c>
      <c r="K19" s="13">
        <v>3.4</v>
      </c>
      <c r="L19" s="20">
        <v>4.2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M7" sqref="M7"/>
    </sheetView>
  </sheetViews>
  <sheetFormatPr defaultColWidth="11.421875" defaultRowHeight="12.75"/>
  <cols>
    <col min="1" max="1" width="11.421875" style="8" customWidth="1"/>
    <col min="2" max="2" width="11.421875" style="27" customWidth="1"/>
    <col min="3" max="5" width="11.421875" style="8" customWidth="1"/>
    <col min="6" max="6" width="11.421875" style="29" customWidth="1"/>
    <col min="7" max="16384" width="11.421875" style="8" customWidth="1"/>
  </cols>
  <sheetData>
    <row r="1" spans="2:4" ht="13.5" thickBot="1">
      <c r="B1" s="8" t="s">
        <v>28</v>
      </c>
      <c r="C1" s="32" t="s">
        <v>27</v>
      </c>
      <c r="D1" s="8" t="s">
        <v>26</v>
      </c>
    </row>
    <row r="2" spans="1:6" ht="13.5" thickBot="1">
      <c r="A2" t="s">
        <v>0</v>
      </c>
      <c r="B2" s="8" t="s">
        <v>54</v>
      </c>
      <c r="C2" s="32" t="s">
        <v>56</v>
      </c>
      <c r="D2" s="8" t="s">
        <v>55</v>
      </c>
      <c r="F2" s="2" t="s">
        <v>15</v>
      </c>
    </row>
    <row r="3" spans="1:4" ht="12.75">
      <c r="A3" s="2">
        <v>1</v>
      </c>
      <c r="B3" s="30">
        <v>184</v>
      </c>
      <c r="C3" s="33">
        <v>81</v>
      </c>
      <c r="D3" s="6">
        <v>216</v>
      </c>
    </row>
    <row r="4" spans="1:4" ht="12.75">
      <c r="A4" s="7">
        <v>2</v>
      </c>
      <c r="B4" s="28">
        <v>108</v>
      </c>
      <c r="C4" s="33">
        <v>361</v>
      </c>
      <c r="D4" s="11">
        <v>100</v>
      </c>
    </row>
    <row r="5" spans="1:4" ht="12.75">
      <c r="A5" s="7">
        <v>3</v>
      </c>
      <c r="B5" s="28">
        <v>605</v>
      </c>
      <c r="C5" s="33">
        <v>976</v>
      </c>
      <c r="D5" s="11">
        <v>1013</v>
      </c>
    </row>
    <row r="6" spans="1:4" ht="12.75">
      <c r="A6" s="7">
        <v>4</v>
      </c>
      <c r="B6" s="28">
        <v>144</v>
      </c>
      <c r="C6" s="33">
        <v>130</v>
      </c>
      <c r="D6" s="11">
        <v>64</v>
      </c>
    </row>
    <row r="7" spans="1:4" ht="12.75">
      <c r="A7" s="7">
        <v>5</v>
      </c>
      <c r="B7" s="28">
        <v>1075</v>
      </c>
      <c r="C7" s="33">
        <v>122</v>
      </c>
      <c r="D7" s="11">
        <v>319</v>
      </c>
    </row>
    <row r="8" spans="1:4" ht="12.75">
      <c r="A8" s="7">
        <v>6</v>
      </c>
      <c r="B8" s="28">
        <v>124</v>
      </c>
      <c r="C8" s="33">
        <v>313</v>
      </c>
      <c r="D8" s="11">
        <v>332</v>
      </c>
    </row>
    <row r="9" spans="1:4" ht="12.75">
      <c r="A9" s="7">
        <v>7</v>
      </c>
      <c r="B9" s="28">
        <v>443</v>
      </c>
      <c r="C9" s="33">
        <v>248</v>
      </c>
      <c r="D9" s="11">
        <v>261</v>
      </c>
    </row>
    <row r="10" spans="1:4" ht="12.75">
      <c r="A10" s="7">
        <v>8</v>
      </c>
      <c r="B10" s="28">
        <v>127</v>
      </c>
      <c r="C10" s="33">
        <v>138</v>
      </c>
      <c r="D10" s="11">
        <v>576</v>
      </c>
    </row>
    <row r="11" spans="1:4" ht="12.75">
      <c r="A11" s="7">
        <v>9</v>
      </c>
      <c r="B11" s="28">
        <v>283</v>
      </c>
      <c r="C11" s="33">
        <v>170</v>
      </c>
      <c r="D11" s="11">
        <v>128</v>
      </c>
    </row>
    <row r="12" spans="1:4" ht="12.75">
      <c r="A12" s="7">
        <v>10</v>
      </c>
      <c r="B12" s="28">
        <v>869</v>
      </c>
      <c r="C12" s="33">
        <v>1096</v>
      </c>
      <c r="D12" s="11">
        <v>73</v>
      </c>
    </row>
    <row r="13" spans="1:4" ht="12.75">
      <c r="A13" s="7">
        <v>11</v>
      </c>
      <c r="B13" s="28">
        <v>169</v>
      </c>
      <c r="C13" s="33">
        <v>520</v>
      </c>
      <c r="D13" s="11">
        <v>278</v>
      </c>
    </row>
    <row r="14" spans="1:4" ht="12.75">
      <c r="A14" s="7">
        <v>12</v>
      </c>
      <c r="B14" s="28">
        <v>159</v>
      </c>
      <c r="C14" s="33">
        <v>164</v>
      </c>
      <c r="D14" s="11">
        <v>42</v>
      </c>
    </row>
    <row r="15" spans="1:4" ht="12.75">
      <c r="A15" s="7">
        <v>13</v>
      </c>
      <c r="B15" s="28">
        <v>103</v>
      </c>
      <c r="C15" s="33">
        <v>205</v>
      </c>
      <c r="D15" s="11">
        <v>153</v>
      </c>
    </row>
    <row r="16" spans="1:4" ht="12.75">
      <c r="A16" s="7">
        <v>14</v>
      </c>
      <c r="B16" s="28">
        <v>789</v>
      </c>
      <c r="C16" s="33">
        <v>676</v>
      </c>
      <c r="D16" s="11">
        <v>668</v>
      </c>
    </row>
    <row r="17" spans="1:4" ht="12.75">
      <c r="A17" s="7">
        <v>15</v>
      </c>
      <c r="B17" s="28">
        <v>299</v>
      </c>
      <c r="C17" s="33">
        <v>212</v>
      </c>
      <c r="D17" s="11">
        <v>232</v>
      </c>
    </row>
    <row r="18" spans="1:4" ht="12.75">
      <c r="A18" s="7">
        <v>16</v>
      </c>
      <c r="B18" s="28">
        <v>333</v>
      </c>
      <c r="C18" s="33">
        <v>203</v>
      </c>
      <c r="D18" s="11">
        <v>441</v>
      </c>
    </row>
    <row r="19" spans="1:4" ht="12.75">
      <c r="A19" s="7">
        <v>17</v>
      </c>
      <c r="B19" s="28">
        <v>125</v>
      </c>
      <c r="C19" s="33">
        <v>167</v>
      </c>
      <c r="D19" s="11">
        <v>165</v>
      </c>
    </row>
    <row r="20" spans="1:4" ht="13.5" thickBot="1">
      <c r="A20" s="12">
        <v>18</v>
      </c>
      <c r="B20" s="31">
        <v>76</v>
      </c>
      <c r="C20" s="34">
        <v>110</v>
      </c>
      <c r="D20" s="16">
        <v>166</v>
      </c>
    </row>
    <row r="21" spans="1:4" ht="12.75">
      <c r="A21" s="8" t="s">
        <v>22</v>
      </c>
      <c r="B21" s="27">
        <f>AVERAGE(B3:B20)</f>
        <v>334.1666666666667</v>
      </c>
      <c r="C21" s="27">
        <f>AVERAGE(C3:C20)</f>
        <v>327.3333333333333</v>
      </c>
      <c r="D21" s="27">
        <f>AVERAGE(D3:D20)</f>
        <v>290.3888888888889</v>
      </c>
    </row>
    <row r="22" spans="1:4" ht="12.75">
      <c r="A22" s="8" t="s">
        <v>23</v>
      </c>
      <c r="B22" s="27">
        <f>STDEV(B3:B20)</f>
        <v>301.911605684609</v>
      </c>
      <c r="C22" s="27">
        <f>STDEV(C3:C20)</f>
        <v>299.37837557964315</v>
      </c>
      <c r="D22" s="27">
        <f>STDEV(D3:D20)</f>
        <v>249.04763042884431</v>
      </c>
    </row>
    <row r="47" ht="12.75">
      <c r="D47" s="27"/>
    </row>
    <row r="48" ht="12.75">
      <c r="D48" s="27"/>
    </row>
    <row r="49" ht="12.75">
      <c r="D49" s="27"/>
    </row>
    <row r="50" ht="12.75">
      <c r="D50" s="27"/>
    </row>
    <row r="51" ht="12.75">
      <c r="D51" s="27"/>
    </row>
    <row r="52" ht="12.75">
      <c r="D52" s="27"/>
    </row>
    <row r="53" ht="12.75">
      <c r="D53" s="27"/>
    </row>
    <row r="54" ht="12.75">
      <c r="D54" s="27"/>
    </row>
    <row r="55" ht="12.75">
      <c r="D55" s="27"/>
    </row>
    <row r="56" ht="12.75">
      <c r="D56" s="27"/>
    </row>
    <row r="57" ht="12.75">
      <c r="D57" s="27"/>
    </row>
    <row r="58" ht="12.75">
      <c r="D58" s="27"/>
    </row>
    <row r="59" ht="12.75">
      <c r="D59" s="27"/>
    </row>
    <row r="60" ht="12.75">
      <c r="D60" s="27"/>
    </row>
    <row r="61" ht="12.75">
      <c r="D61" s="27"/>
    </row>
    <row r="62" ht="12.75">
      <c r="D62" s="27"/>
    </row>
    <row r="63" ht="12.75">
      <c r="D63" s="27"/>
    </row>
    <row r="64" ht="12.75">
      <c r="D64" s="27"/>
    </row>
    <row r="65" ht="12.75">
      <c r="D65" s="27"/>
    </row>
    <row r="66" ht="12.75">
      <c r="D66" s="27"/>
    </row>
    <row r="67" ht="12.75">
      <c r="D67" s="27"/>
    </row>
    <row r="68" ht="12.75">
      <c r="D68" s="27"/>
    </row>
    <row r="69" ht="12.75">
      <c r="D69" s="27"/>
    </row>
    <row r="70" ht="12.75">
      <c r="D70" s="27"/>
    </row>
    <row r="71" ht="12.75">
      <c r="D71" s="27"/>
    </row>
    <row r="72" ht="12.75">
      <c r="D72" s="27"/>
    </row>
    <row r="73" ht="12.75">
      <c r="D73" s="27"/>
    </row>
    <row r="74" ht="12.75">
      <c r="D74" s="27"/>
    </row>
    <row r="75" ht="12.75">
      <c r="D75" s="27"/>
    </row>
    <row r="76" ht="12.75">
      <c r="D76" s="27"/>
    </row>
    <row r="77" ht="12.75">
      <c r="D77" s="27"/>
    </row>
    <row r="78" ht="12.75">
      <c r="D78" s="27"/>
    </row>
    <row r="79" ht="12.75">
      <c r="D79" s="27"/>
    </row>
    <row r="80" ht="12.75">
      <c r="D80" s="27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D1">
      <selection activeCell="B23" sqref="B23"/>
    </sheetView>
  </sheetViews>
  <sheetFormatPr defaultColWidth="11.421875" defaultRowHeight="12.75"/>
  <cols>
    <col min="2" max="2" width="11.421875" style="8" customWidth="1"/>
    <col min="6" max="6" width="11.421875" style="8" customWidth="1"/>
  </cols>
  <sheetData>
    <row r="1" spans="2:4" ht="13.5" thickBot="1">
      <c r="B1" s="3" t="s">
        <v>29</v>
      </c>
      <c r="C1" t="s">
        <v>30</v>
      </c>
      <c r="D1" t="s">
        <v>31</v>
      </c>
    </row>
    <row r="2" spans="1:6" ht="13.5" thickBot="1">
      <c r="A2" t="s">
        <v>0</v>
      </c>
      <c r="B2" s="3" t="s">
        <v>54</v>
      </c>
      <c r="C2" t="s">
        <v>56</v>
      </c>
      <c r="D2" t="s">
        <v>55</v>
      </c>
      <c r="F2" s="3" t="s">
        <v>5</v>
      </c>
    </row>
    <row r="3" spans="1:4" ht="12.75">
      <c r="A3" s="2">
        <v>1</v>
      </c>
      <c r="B3" s="3">
        <v>11</v>
      </c>
      <c r="C3" s="8">
        <v>5</v>
      </c>
      <c r="D3" s="3">
        <v>8</v>
      </c>
    </row>
    <row r="4" spans="1:4" ht="12.75">
      <c r="A4" s="7">
        <v>2</v>
      </c>
      <c r="B4" s="8">
        <v>5</v>
      </c>
      <c r="C4" s="8">
        <v>16</v>
      </c>
      <c r="D4" s="8">
        <v>8</v>
      </c>
    </row>
    <row r="5" spans="1:4" ht="12.75">
      <c r="A5" s="7">
        <v>3</v>
      </c>
      <c r="B5" s="8">
        <v>33</v>
      </c>
      <c r="C5" s="8">
        <v>40</v>
      </c>
      <c r="D5" s="8">
        <v>39</v>
      </c>
    </row>
    <row r="6" spans="1:4" ht="12.75">
      <c r="A6" s="7">
        <v>4</v>
      </c>
      <c r="B6" s="8">
        <v>8</v>
      </c>
      <c r="C6" s="8">
        <v>6</v>
      </c>
      <c r="D6" s="8">
        <v>5</v>
      </c>
    </row>
    <row r="7" spans="1:4" ht="12.75">
      <c r="A7" s="7">
        <v>5</v>
      </c>
      <c r="B7" s="8">
        <v>51</v>
      </c>
      <c r="C7" s="8">
        <v>7</v>
      </c>
      <c r="D7" s="8">
        <v>12</v>
      </c>
    </row>
    <row r="8" spans="1:4" ht="12.75">
      <c r="A8" s="7">
        <v>6</v>
      </c>
      <c r="B8" s="8">
        <v>6</v>
      </c>
      <c r="C8" s="8">
        <v>17</v>
      </c>
      <c r="D8" s="8">
        <v>18</v>
      </c>
    </row>
    <row r="9" spans="1:4" ht="12.75">
      <c r="A9" s="7">
        <v>7</v>
      </c>
      <c r="B9" s="8">
        <v>17</v>
      </c>
      <c r="C9" s="8">
        <v>6</v>
      </c>
      <c r="D9" s="8">
        <v>9</v>
      </c>
    </row>
    <row r="10" spans="1:4" ht="12.75">
      <c r="A10" s="7">
        <v>8</v>
      </c>
      <c r="B10" s="8">
        <v>9</v>
      </c>
      <c r="C10" s="8">
        <v>10</v>
      </c>
      <c r="D10" s="8">
        <v>25</v>
      </c>
    </row>
    <row r="11" spans="1:4" ht="12.75">
      <c r="A11" s="7">
        <v>9</v>
      </c>
      <c r="B11" s="8">
        <v>22</v>
      </c>
      <c r="C11" s="8">
        <v>9</v>
      </c>
      <c r="D11" s="8">
        <v>6</v>
      </c>
    </row>
    <row r="12" spans="1:4" ht="12.75">
      <c r="A12" s="7">
        <v>10</v>
      </c>
      <c r="B12" s="8">
        <v>20</v>
      </c>
      <c r="C12" s="8">
        <v>10</v>
      </c>
      <c r="D12" s="8">
        <v>5</v>
      </c>
    </row>
    <row r="13" spans="1:4" ht="12.75">
      <c r="A13" s="7">
        <v>11</v>
      </c>
      <c r="B13" s="8">
        <v>6</v>
      </c>
      <c r="C13" s="8">
        <v>23</v>
      </c>
      <c r="D13" s="8">
        <v>9</v>
      </c>
    </row>
    <row r="14" spans="1:4" ht="12.75">
      <c r="A14" s="7">
        <v>12</v>
      </c>
      <c r="B14" s="8">
        <v>22</v>
      </c>
      <c r="C14" s="8">
        <v>9</v>
      </c>
      <c r="D14" s="8">
        <v>5</v>
      </c>
    </row>
    <row r="15" spans="1:4" ht="12.75">
      <c r="A15" s="7">
        <v>13</v>
      </c>
      <c r="B15" s="8">
        <v>14</v>
      </c>
      <c r="C15" s="8">
        <v>11</v>
      </c>
      <c r="D15" s="8">
        <v>11</v>
      </c>
    </row>
    <row r="16" spans="1:4" ht="12.75">
      <c r="A16" s="7">
        <v>14</v>
      </c>
      <c r="B16" s="8">
        <v>10</v>
      </c>
      <c r="C16" s="8">
        <v>6</v>
      </c>
      <c r="D16" s="8">
        <v>5</v>
      </c>
    </row>
    <row r="17" spans="1:4" ht="12.75">
      <c r="A17" s="7">
        <v>15</v>
      </c>
      <c r="B17" s="8">
        <v>12</v>
      </c>
      <c r="C17" s="8">
        <v>9</v>
      </c>
      <c r="D17" s="8">
        <v>7</v>
      </c>
    </row>
    <row r="18" spans="1:4" ht="12.75">
      <c r="A18" s="7">
        <v>16</v>
      </c>
      <c r="B18" s="8">
        <v>10</v>
      </c>
      <c r="C18" s="8">
        <v>9</v>
      </c>
      <c r="D18" s="8">
        <v>22</v>
      </c>
    </row>
    <row r="19" spans="1:4" ht="12.75">
      <c r="A19" s="7">
        <v>17</v>
      </c>
      <c r="B19" s="8">
        <v>14</v>
      </c>
      <c r="C19" s="8">
        <v>10</v>
      </c>
      <c r="D19" s="8">
        <v>12</v>
      </c>
    </row>
    <row r="20" spans="1:4" ht="13.5" thickBot="1">
      <c r="A20" s="12">
        <v>18</v>
      </c>
      <c r="B20" s="13">
        <v>10</v>
      </c>
      <c r="C20" s="8">
        <v>9</v>
      </c>
      <c r="D20" s="13">
        <v>9</v>
      </c>
    </row>
    <row r="21" spans="1:4" ht="12.75">
      <c r="A21" t="s">
        <v>22</v>
      </c>
      <c r="B21" s="27">
        <f>AVERAGE(B3:B20)</f>
        <v>15.555555555555555</v>
      </c>
      <c r="C21" s="27">
        <f>AVERAGE(C3:C20)</f>
        <v>11.777777777777779</v>
      </c>
      <c r="D21" s="27">
        <f>AVERAGE(D3:D20)</f>
        <v>11.944444444444445</v>
      </c>
    </row>
    <row r="22" spans="1:4" ht="12.75">
      <c r="A22" t="s">
        <v>23</v>
      </c>
      <c r="B22" s="27">
        <f>STDEV(B3:B20)</f>
        <v>11.351196994265159</v>
      </c>
      <c r="C22" s="27">
        <f>STDEV(C3:C20)</f>
        <v>8.3493962836036</v>
      </c>
      <c r="D22" s="27">
        <f>STDEV(D3:D20)</f>
        <v>8.914444472957241</v>
      </c>
    </row>
    <row r="24" ht="12.75">
      <c r="B24"/>
    </row>
    <row r="25" ht="12.75">
      <c r="B25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25" sqref="C25"/>
    </sheetView>
  </sheetViews>
  <sheetFormatPr defaultColWidth="11.421875" defaultRowHeight="12.75"/>
  <cols>
    <col min="1" max="16384" width="11.421875" style="8" customWidth="1"/>
  </cols>
  <sheetData>
    <row r="1" spans="2:4" ht="12.75">
      <c r="B1" s="35" t="s">
        <v>32</v>
      </c>
      <c r="C1" s="3" t="s">
        <v>33</v>
      </c>
      <c r="D1" s="17" t="s">
        <v>34</v>
      </c>
    </row>
    <row r="2" spans="1:5" ht="13.5" thickBot="1">
      <c r="A2" t="s">
        <v>0</v>
      </c>
      <c r="B2" s="8" t="s">
        <v>54</v>
      </c>
      <c r="C2" s="8" t="s">
        <v>56</v>
      </c>
      <c r="D2" s="8" t="s">
        <v>55</v>
      </c>
      <c r="E2" s="22"/>
    </row>
    <row r="3" spans="1:4" ht="12.75">
      <c r="A3" s="2">
        <v>1</v>
      </c>
      <c r="B3" s="7">
        <v>3.4</v>
      </c>
      <c r="C3" s="8">
        <v>4</v>
      </c>
      <c r="D3" s="18">
        <v>4.4</v>
      </c>
    </row>
    <row r="4" spans="1:4" ht="12.75">
      <c r="A4" s="7">
        <v>2</v>
      </c>
      <c r="B4" s="7">
        <v>4.4</v>
      </c>
      <c r="C4" s="8">
        <v>3.6</v>
      </c>
      <c r="D4" s="18">
        <v>4</v>
      </c>
    </row>
    <row r="5" spans="1:4" ht="12.75">
      <c r="A5" s="7">
        <v>3</v>
      </c>
      <c r="B5" s="7">
        <v>3.6</v>
      </c>
      <c r="C5" s="8">
        <v>4.4</v>
      </c>
      <c r="D5" s="18">
        <v>4.2</v>
      </c>
    </row>
    <row r="6" spans="1:4" ht="12.75">
      <c r="A6" s="7">
        <v>4</v>
      </c>
      <c r="B6" s="7">
        <v>3.4</v>
      </c>
      <c r="C6" s="8">
        <v>3.2</v>
      </c>
      <c r="D6" s="18">
        <v>3</v>
      </c>
    </row>
    <row r="7" spans="1:4" ht="12.75">
      <c r="A7" s="7">
        <v>5</v>
      </c>
      <c r="B7" s="7">
        <v>4.4</v>
      </c>
      <c r="C7" s="8">
        <v>3.6</v>
      </c>
      <c r="D7" s="18">
        <v>4.4</v>
      </c>
    </row>
    <row r="8" spans="1:4" ht="12.75">
      <c r="A8" s="7">
        <v>6</v>
      </c>
      <c r="B8" s="7">
        <v>3.6</v>
      </c>
      <c r="C8" s="8">
        <v>3.2</v>
      </c>
      <c r="D8" s="18">
        <v>4.2</v>
      </c>
    </row>
    <row r="9" spans="1:4" ht="12.75">
      <c r="A9" s="7">
        <v>7</v>
      </c>
      <c r="B9" s="7">
        <v>4.4</v>
      </c>
      <c r="C9" s="8">
        <v>4.2</v>
      </c>
      <c r="D9" s="18">
        <v>3.8</v>
      </c>
    </row>
    <row r="10" spans="1:4" ht="12.75">
      <c r="A10" s="7">
        <v>8</v>
      </c>
      <c r="B10" s="7">
        <v>3.2</v>
      </c>
      <c r="C10" s="8">
        <v>3.8</v>
      </c>
      <c r="D10" s="18">
        <v>4</v>
      </c>
    </row>
    <row r="11" spans="1:4" ht="12.75">
      <c r="A11" s="7">
        <v>9</v>
      </c>
      <c r="B11" s="7">
        <v>4</v>
      </c>
      <c r="C11" s="8">
        <v>3.8</v>
      </c>
      <c r="D11" s="18">
        <v>4.2</v>
      </c>
    </row>
    <row r="12" spans="1:4" ht="12.75">
      <c r="A12" s="7">
        <v>10</v>
      </c>
      <c r="B12" s="7">
        <v>1.4</v>
      </c>
      <c r="C12" s="8">
        <v>3.8</v>
      </c>
      <c r="D12" s="18">
        <v>3</v>
      </c>
    </row>
    <row r="13" spans="1:4" ht="12.75">
      <c r="A13" s="7">
        <v>11</v>
      </c>
      <c r="B13" s="7">
        <v>3.6</v>
      </c>
      <c r="C13" s="8">
        <v>3.6</v>
      </c>
      <c r="D13" s="18">
        <v>4.4</v>
      </c>
    </row>
    <row r="14" spans="1:4" ht="12.75">
      <c r="A14" s="7">
        <v>12</v>
      </c>
      <c r="B14" s="7">
        <v>2.2</v>
      </c>
      <c r="C14" s="8">
        <v>2.2</v>
      </c>
      <c r="D14" s="18">
        <v>3.4</v>
      </c>
    </row>
    <row r="15" spans="1:4" ht="12.75">
      <c r="A15" s="7">
        <v>13</v>
      </c>
      <c r="B15" s="7">
        <v>3.6</v>
      </c>
      <c r="C15" s="8">
        <v>3.8</v>
      </c>
      <c r="D15" s="18">
        <v>3.8</v>
      </c>
    </row>
    <row r="16" spans="1:4" ht="12.75">
      <c r="A16" s="7">
        <v>14</v>
      </c>
      <c r="B16" s="7">
        <v>1.8</v>
      </c>
      <c r="C16" s="8">
        <v>1.8</v>
      </c>
      <c r="D16" s="18">
        <v>3.2</v>
      </c>
    </row>
    <row r="17" spans="1:4" ht="12.75">
      <c r="A17" s="7">
        <v>15</v>
      </c>
      <c r="B17" s="7">
        <v>4</v>
      </c>
      <c r="C17" s="8">
        <v>3.2</v>
      </c>
      <c r="D17" s="18">
        <v>4.2</v>
      </c>
    </row>
    <row r="18" spans="1:4" ht="12.75">
      <c r="A18" s="7">
        <v>16</v>
      </c>
      <c r="B18" s="7">
        <v>3</v>
      </c>
      <c r="C18" s="8">
        <v>3.6</v>
      </c>
      <c r="D18" s="18">
        <v>3.8</v>
      </c>
    </row>
    <row r="19" spans="1:4" ht="12.75">
      <c r="A19" s="7">
        <v>17</v>
      </c>
      <c r="B19" s="7">
        <v>2.4</v>
      </c>
      <c r="C19" s="8">
        <v>3.6</v>
      </c>
      <c r="D19" s="18">
        <v>4.2</v>
      </c>
    </row>
    <row r="20" spans="1:4" ht="13.5" thickBot="1">
      <c r="A20" s="12">
        <v>18</v>
      </c>
      <c r="B20" s="12">
        <v>3.8</v>
      </c>
      <c r="C20" s="13">
        <v>3.4</v>
      </c>
      <c r="D20" s="20">
        <v>4.2</v>
      </c>
    </row>
    <row r="21" spans="1:4" ht="12.75">
      <c r="A21" s="8" t="s">
        <v>22</v>
      </c>
      <c r="B21" s="27">
        <f>AVERAGE(B3:B20)</f>
        <v>3.3444444444444446</v>
      </c>
      <c r="C21" s="27">
        <f>AVERAGE(C3:C20)</f>
        <v>3.488888888888889</v>
      </c>
      <c r="D21" s="27">
        <f>AVERAGE(D3:D20)</f>
        <v>3.9111111111111114</v>
      </c>
    </row>
    <row r="22" spans="1:4" ht="12.75">
      <c r="A22" s="8" t="s">
        <v>23</v>
      </c>
      <c r="B22" s="27">
        <f>STDEV(B3:B20)</f>
        <v>0.8806563209081935</v>
      </c>
      <c r="C22" s="27">
        <f>STDEV(C3:C20)</f>
        <v>0.6332817316439759</v>
      </c>
      <c r="D22" s="27">
        <f>STDEV(D3:D20)</f>
        <v>0.4663864705041034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B1">
      <selection activeCell="F10" sqref="F10"/>
    </sheetView>
  </sheetViews>
  <sheetFormatPr defaultColWidth="11.421875" defaultRowHeight="12.75"/>
  <cols>
    <col min="1" max="3" width="11.421875" style="8" customWidth="1"/>
    <col min="4" max="4" width="11.421875" style="27" customWidth="1"/>
    <col min="5" max="16384" width="11.421875" style="8" customWidth="1"/>
  </cols>
  <sheetData>
    <row r="1" spans="1:12" ht="13.5" thickBot="1">
      <c r="A1" s="36" t="s">
        <v>0</v>
      </c>
      <c r="B1" s="37" t="s">
        <v>12</v>
      </c>
      <c r="C1" s="37" t="s">
        <v>1</v>
      </c>
      <c r="D1" s="37" t="s">
        <v>35</v>
      </c>
      <c r="E1" s="37" t="s">
        <v>36</v>
      </c>
      <c r="F1" s="37" t="s">
        <v>37</v>
      </c>
      <c r="G1" s="37" t="s">
        <v>38</v>
      </c>
      <c r="H1" s="37" t="s">
        <v>39</v>
      </c>
      <c r="I1" s="37" t="s">
        <v>40</v>
      </c>
      <c r="J1" s="38" t="s">
        <v>41</v>
      </c>
      <c r="K1" s="37" t="s">
        <v>42</v>
      </c>
      <c r="L1" s="39" t="s">
        <v>43</v>
      </c>
    </row>
    <row r="2" spans="1:12" ht="12.75">
      <c r="A2" s="2">
        <v>2</v>
      </c>
      <c r="B2" s="3" t="s">
        <v>14</v>
      </c>
      <c r="C2" s="3">
        <v>3</v>
      </c>
      <c r="D2" s="6">
        <v>108</v>
      </c>
      <c r="E2" s="6">
        <v>361</v>
      </c>
      <c r="F2" s="6">
        <v>100</v>
      </c>
      <c r="G2" s="3">
        <v>5</v>
      </c>
      <c r="H2" s="3">
        <v>16</v>
      </c>
      <c r="I2" s="3">
        <v>8</v>
      </c>
      <c r="J2" s="3">
        <v>4.4</v>
      </c>
      <c r="K2" s="3">
        <v>3.6</v>
      </c>
      <c r="L2" s="17">
        <v>4</v>
      </c>
    </row>
    <row r="3" spans="1:12" ht="12.75">
      <c r="A3" s="7">
        <v>3</v>
      </c>
      <c r="B3" s="8" t="s">
        <v>14</v>
      </c>
      <c r="C3" s="8">
        <v>4</v>
      </c>
      <c r="D3" s="11">
        <v>605</v>
      </c>
      <c r="E3" s="11">
        <v>976</v>
      </c>
      <c r="F3" s="11">
        <v>1013</v>
      </c>
      <c r="G3" s="8">
        <v>33</v>
      </c>
      <c r="H3" s="8">
        <v>40</v>
      </c>
      <c r="I3" s="8">
        <v>39</v>
      </c>
      <c r="J3" s="8">
        <v>3.6</v>
      </c>
      <c r="K3" s="8">
        <v>4.4</v>
      </c>
      <c r="L3" s="18">
        <v>4.2</v>
      </c>
    </row>
    <row r="4" spans="1:12" ht="12.75">
      <c r="A4" s="7">
        <v>5</v>
      </c>
      <c r="B4" s="8" t="s">
        <v>14</v>
      </c>
      <c r="C4" s="8">
        <v>2</v>
      </c>
      <c r="D4" s="11">
        <v>1075</v>
      </c>
      <c r="E4" s="11">
        <v>122</v>
      </c>
      <c r="F4" s="11">
        <v>319</v>
      </c>
      <c r="G4" s="8">
        <v>51</v>
      </c>
      <c r="H4" s="8">
        <v>7</v>
      </c>
      <c r="I4" s="8">
        <v>12</v>
      </c>
      <c r="J4" s="8">
        <v>4.4</v>
      </c>
      <c r="K4" s="8">
        <v>3.6</v>
      </c>
      <c r="L4" s="18">
        <v>4.4</v>
      </c>
    </row>
    <row r="5" spans="1:12" ht="12.75">
      <c r="A5" s="7">
        <v>9</v>
      </c>
      <c r="B5" s="8" t="s">
        <v>14</v>
      </c>
      <c r="C5" s="8">
        <v>3</v>
      </c>
      <c r="D5" s="11">
        <v>283</v>
      </c>
      <c r="E5" s="11">
        <v>170</v>
      </c>
      <c r="F5" s="11">
        <v>128</v>
      </c>
      <c r="G5" s="8">
        <v>22</v>
      </c>
      <c r="H5" s="8">
        <v>9</v>
      </c>
      <c r="I5" s="8">
        <v>6</v>
      </c>
      <c r="J5" s="8">
        <v>4</v>
      </c>
      <c r="K5" s="8">
        <v>3.8</v>
      </c>
      <c r="L5" s="18">
        <v>4.2</v>
      </c>
    </row>
    <row r="6" spans="1:12" ht="12.75">
      <c r="A6" s="7">
        <v>10</v>
      </c>
      <c r="B6" s="8" t="s">
        <v>14</v>
      </c>
      <c r="C6" s="8">
        <v>2</v>
      </c>
      <c r="D6" s="11">
        <v>869</v>
      </c>
      <c r="E6" s="11">
        <v>1096</v>
      </c>
      <c r="F6" s="11">
        <v>73</v>
      </c>
      <c r="G6" s="8">
        <v>20</v>
      </c>
      <c r="H6" s="8">
        <v>10</v>
      </c>
      <c r="I6" s="8">
        <v>5</v>
      </c>
      <c r="J6" s="8">
        <v>1.4</v>
      </c>
      <c r="K6" s="8">
        <v>3.8</v>
      </c>
      <c r="L6" s="18">
        <v>3</v>
      </c>
    </row>
    <row r="7" spans="1:12" ht="12.75">
      <c r="A7" s="7">
        <v>11</v>
      </c>
      <c r="B7" s="8" t="s">
        <v>14</v>
      </c>
      <c r="C7" s="8">
        <v>4</v>
      </c>
      <c r="D7" s="11">
        <v>169</v>
      </c>
      <c r="E7" s="11">
        <v>520</v>
      </c>
      <c r="F7" s="11">
        <v>278</v>
      </c>
      <c r="G7" s="8">
        <v>6</v>
      </c>
      <c r="H7" s="8">
        <v>23</v>
      </c>
      <c r="I7" s="8">
        <v>9</v>
      </c>
      <c r="J7" s="8">
        <v>3.6</v>
      </c>
      <c r="K7" s="8">
        <v>3.6</v>
      </c>
      <c r="L7" s="18">
        <v>4.4</v>
      </c>
    </row>
    <row r="8" spans="1:12" ht="12.75">
      <c r="A8" s="7">
        <v>14</v>
      </c>
      <c r="B8" s="8" t="s">
        <v>14</v>
      </c>
      <c r="C8" s="8">
        <v>1</v>
      </c>
      <c r="D8" s="11">
        <v>789</v>
      </c>
      <c r="E8" s="11">
        <v>676</v>
      </c>
      <c r="F8" s="11">
        <v>668</v>
      </c>
      <c r="G8" s="8">
        <v>10</v>
      </c>
      <c r="H8" s="8">
        <v>6</v>
      </c>
      <c r="I8" s="8">
        <v>5</v>
      </c>
      <c r="J8" s="8">
        <v>1.8</v>
      </c>
      <c r="K8" s="8">
        <v>1.8</v>
      </c>
      <c r="L8" s="18">
        <v>3.2</v>
      </c>
    </row>
    <row r="9" spans="1:12" ht="12.75">
      <c r="A9" s="7">
        <v>15</v>
      </c>
      <c r="B9" s="8" t="s">
        <v>14</v>
      </c>
      <c r="C9" s="8">
        <v>2</v>
      </c>
      <c r="D9" s="11">
        <v>299</v>
      </c>
      <c r="E9" s="11">
        <v>212</v>
      </c>
      <c r="F9" s="11">
        <v>232</v>
      </c>
      <c r="G9" s="8">
        <v>12</v>
      </c>
      <c r="H9" s="8">
        <v>9</v>
      </c>
      <c r="I9" s="8">
        <v>7</v>
      </c>
      <c r="J9" s="8">
        <v>4</v>
      </c>
      <c r="K9" s="8">
        <v>3.2</v>
      </c>
      <c r="L9" s="18">
        <v>4.2</v>
      </c>
    </row>
    <row r="10" spans="1:12" ht="12.75">
      <c r="A10" s="7">
        <v>18</v>
      </c>
      <c r="B10" s="8" t="s">
        <v>14</v>
      </c>
      <c r="C10" s="8">
        <v>6</v>
      </c>
      <c r="D10" s="11">
        <v>76</v>
      </c>
      <c r="E10" s="11">
        <v>110</v>
      </c>
      <c r="F10" s="11">
        <v>166</v>
      </c>
      <c r="G10" s="8">
        <v>10</v>
      </c>
      <c r="H10" s="8">
        <v>9</v>
      </c>
      <c r="I10" s="8">
        <v>9</v>
      </c>
      <c r="J10" s="8">
        <v>3.8</v>
      </c>
      <c r="K10" s="8">
        <v>3.4</v>
      </c>
      <c r="L10" s="18">
        <v>4.2</v>
      </c>
    </row>
    <row r="11" spans="1:12" ht="12.75">
      <c r="A11" s="7">
        <v>1</v>
      </c>
      <c r="B11" s="8" t="s">
        <v>13</v>
      </c>
      <c r="C11" s="8">
        <v>5</v>
      </c>
      <c r="D11" s="11">
        <v>184</v>
      </c>
      <c r="E11" s="11">
        <v>81</v>
      </c>
      <c r="F11" s="11">
        <v>216</v>
      </c>
      <c r="G11" s="8">
        <v>11</v>
      </c>
      <c r="H11" s="8">
        <v>5</v>
      </c>
      <c r="I11" s="8">
        <v>8</v>
      </c>
      <c r="J11" s="8">
        <v>3.4</v>
      </c>
      <c r="K11" s="8">
        <v>4</v>
      </c>
      <c r="L11" s="18">
        <v>4.4</v>
      </c>
    </row>
    <row r="12" spans="1:12" ht="12.75">
      <c r="A12" s="7">
        <v>4</v>
      </c>
      <c r="B12" s="8" t="s">
        <v>13</v>
      </c>
      <c r="C12" s="8">
        <v>1</v>
      </c>
      <c r="D12" s="11">
        <v>144</v>
      </c>
      <c r="E12" s="11">
        <v>130</v>
      </c>
      <c r="F12" s="11">
        <v>64</v>
      </c>
      <c r="G12" s="8">
        <v>8</v>
      </c>
      <c r="H12" s="8">
        <v>6</v>
      </c>
      <c r="I12" s="8">
        <v>5</v>
      </c>
      <c r="J12" s="8">
        <v>3.4</v>
      </c>
      <c r="K12" s="8">
        <v>3.2</v>
      </c>
      <c r="L12" s="18">
        <v>3</v>
      </c>
    </row>
    <row r="13" spans="1:12" ht="12.75">
      <c r="A13" s="7">
        <v>6</v>
      </c>
      <c r="B13" s="8" t="s">
        <v>13</v>
      </c>
      <c r="C13" s="8">
        <v>6</v>
      </c>
      <c r="D13" s="11">
        <v>124</v>
      </c>
      <c r="E13" s="11">
        <v>313</v>
      </c>
      <c r="F13" s="11">
        <v>332</v>
      </c>
      <c r="G13" s="8">
        <v>6</v>
      </c>
      <c r="H13" s="8">
        <v>17</v>
      </c>
      <c r="I13" s="8">
        <v>18</v>
      </c>
      <c r="J13" s="8">
        <v>3.6</v>
      </c>
      <c r="K13" s="8">
        <v>3.2</v>
      </c>
      <c r="L13" s="18">
        <v>4.2</v>
      </c>
    </row>
    <row r="14" spans="1:12" ht="12.75">
      <c r="A14" s="7">
        <v>7</v>
      </c>
      <c r="B14" s="8" t="s">
        <v>13</v>
      </c>
      <c r="C14" s="8">
        <v>1</v>
      </c>
      <c r="D14" s="11">
        <v>443</v>
      </c>
      <c r="E14" s="11">
        <v>248</v>
      </c>
      <c r="F14" s="11">
        <v>261</v>
      </c>
      <c r="G14" s="8">
        <v>17</v>
      </c>
      <c r="H14" s="8">
        <v>6</v>
      </c>
      <c r="I14" s="8">
        <v>9</v>
      </c>
      <c r="J14" s="8">
        <v>4.4</v>
      </c>
      <c r="K14" s="8">
        <v>4.2</v>
      </c>
      <c r="L14" s="18">
        <v>3.8</v>
      </c>
    </row>
    <row r="15" spans="1:12" ht="12.75">
      <c r="A15" s="7">
        <v>8</v>
      </c>
      <c r="B15" s="8" t="s">
        <v>13</v>
      </c>
      <c r="C15" s="8">
        <v>6</v>
      </c>
      <c r="D15" s="11">
        <v>127</v>
      </c>
      <c r="E15" s="11">
        <v>138</v>
      </c>
      <c r="F15" s="11">
        <v>576</v>
      </c>
      <c r="G15" s="8">
        <v>9</v>
      </c>
      <c r="H15" s="8">
        <v>10</v>
      </c>
      <c r="I15" s="8">
        <v>25</v>
      </c>
      <c r="J15" s="8">
        <v>3.2</v>
      </c>
      <c r="K15" s="8">
        <v>3.8</v>
      </c>
      <c r="L15" s="18">
        <v>4</v>
      </c>
    </row>
    <row r="16" spans="1:12" ht="12.75">
      <c r="A16" s="7">
        <v>12</v>
      </c>
      <c r="B16" s="8" t="s">
        <v>13</v>
      </c>
      <c r="C16" s="8">
        <v>3</v>
      </c>
      <c r="D16" s="11">
        <v>159</v>
      </c>
      <c r="E16" s="11">
        <v>164</v>
      </c>
      <c r="F16" s="11">
        <v>42</v>
      </c>
      <c r="G16" s="8">
        <v>22</v>
      </c>
      <c r="H16" s="8">
        <v>9</v>
      </c>
      <c r="I16" s="8">
        <v>5</v>
      </c>
      <c r="J16" s="8">
        <v>2.2</v>
      </c>
      <c r="K16" s="8">
        <v>2.2</v>
      </c>
      <c r="L16" s="18">
        <v>3.4</v>
      </c>
    </row>
    <row r="17" spans="1:12" ht="12.75">
      <c r="A17" s="7">
        <v>13</v>
      </c>
      <c r="B17" s="8" t="s">
        <v>13</v>
      </c>
      <c r="C17" s="8">
        <v>4</v>
      </c>
      <c r="D17" s="11">
        <v>103</v>
      </c>
      <c r="E17" s="11">
        <v>205</v>
      </c>
      <c r="F17" s="11">
        <v>153</v>
      </c>
      <c r="G17" s="8">
        <v>14</v>
      </c>
      <c r="H17" s="8">
        <v>11</v>
      </c>
      <c r="I17" s="8">
        <v>11</v>
      </c>
      <c r="J17" s="8">
        <v>3.6</v>
      </c>
      <c r="K17" s="8">
        <v>3.8</v>
      </c>
      <c r="L17" s="18">
        <v>3.8</v>
      </c>
    </row>
    <row r="18" spans="1:12" ht="12.75">
      <c r="A18" s="7">
        <v>16</v>
      </c>
      <c r="B18" s="8" t="s">
        <v>13</v>
      </c>
      <c r="C18" s="8">
        <v>5</v>
      </c>
      <c r="D18" s="11">
        <v>333</v>
      </c>
      <c r="E18" s="11">
        <v>203</v>
      </c>
      <c r="F18" s="11">
        <v>441</v>
      </c>
      <c r="G18" s="8">
        <v>10</v>
      </c>
      <c r="H18" s="8">
        <v>9</v>
      </c>
      <c r="I18" s="8">
        <v>22</v>
      </c>
      <c r="J18" s="8">
        <v>3</v>
      </c>
      <c r="K18" s="8">
        <v>3.6</v>
      </c>
      <c r="L18" s="18">
        <v>3.8</v>
      </c>
    </row>
    <row r="19" spans="1:12" ht="13.5" thickBot="1">
      <c r="A19" s="12">
        <v>17</v>
      </c>
      <c r="B19" s="13" t="s">
        <v>13</v>
      </c>
      <c r="C19" s="13">
        <v>5</v>
      </c>
      <c r="D19" s="16">
        <v>125</v>
      </c>
      <c r="E19" s="16">
        <v>167</v>
      </c>
      <c r="F19" s="16">
        <v>165</v>
      </c>
      <c r="G19" s="13">
        <v>14</v>
      </c>
      <c r="H19" s="13">
        <v>10</v>
      </c>
      <c r="I19" s="13">
        <v>12</v>
      </c>
      <c r="J19" s="13">
        <v>2.4</v>
      </c>
      <c r="K19" s="13">
        <v>3.6</v>
      </c>
      <c r="L19" s="20">
        <v>4.2</v>
      </c>
    </row>
    <row r="21" spans="3:5" ht="12.75">
      <c r="C21" s="8" t="s">
        <v>48</v>
      </c>
      <c r="D21" s="27" t="s">
        <v>49</v>
      </c>
      <c r="E21" s="8" t="s">
        <v>50</v>
      </c>
    </row>
    <row r="22" spans="2:5" ht="12.75">
      <c r="B22" s="22" t="s">
        <v>14</v>
      </c>
      <c r="C22" s="27">
        <f>AVERAGE(D2:F10)</f>
        <v>425.6666666666667</v>
      </c>
      <c r="D22" s="27">
        <f>AVERAGE(G2:I10)</f>
        <v>14.74074074074074</v>
      </c>
      <c r="E22" s="27">
        <f>AVERAGE(J2:L10)</f>
        <v>3.62962962962963</v>
      </c>
    </row>
    <row r="23" spans="2:5" ht="12.75">
      <c r="B23" s="22" t="s">
        <v>13</v>
      </c>
      <c r="C23" s="27">
        <f>AVERAGE(D11:F19)</f>
        <v>208.92592592592592</v>
      </c>
      <c r="D23" s="27">
        <f>AVERAGE(G11:I19)</f>
        <v>11.444444444444445</v>
      </c>
      <c r="E23" s="27">
        <f>AVERAGE(J11:L19)</f>
        <v>3.533333333333333</v>
      </c>
    </row>
    <row r="25" spans="3:5" ht="12.75">
      <c r="C25" s="27">
        <f>STDEV(D2:F10)</f>
        <v>345.26934859168006</v>
      </c>
      <c r="D25" s="27">
        <f>STDEV(G2:I10)</f>
        <v>12.327556974869797</v>
      </c>
      <c r="E25" s="27">
        <f>STDEV(J2:L10)</f>
        <v>0.8146801235477019</v>
      </c>
    </row>
    <row r="26" spans="3:5" ht="12.75">
      <c r="C26" s="27">
        <f>STDEV(D11:F19)</f>
        <v>126.17872730801824</v>
      </c>
      <c r="D26" s="27">
        <f>STDEV(G11:I19)</f>
        <v>5.521519671900072</v>
      </c>
      <c r="E26" s="27">
        <f>STDEV(J11:L19)</f>
        <v>0.6025586470020368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D16" sqref="D16"/>
    </sheetView>
  </sheetViews>
  <sheetFormatPr defaultColWidth="11.421875" defaultRowHeight="12.75"/>
  <cols>
    <col min="1" max="16384" width="11.421875" style="8" customWidth="1"/>
  </cols>
  <sheetData>
    <row r="1" spans="1:6" ht="12.75">
      <c r="A1" s="3" t="s">
        <v>65</v>
      </c>
      <c r="B1" s="3" t="s">
        <v>66</v>
      </c>
      <c r="C1" s="8" t="s">
        <v>61</v>
      </c>
      <c r="D1" s="22" t="s">
        <v>62</v>
      </c>
      <c r="E1" s="22" t="s">
        <v>63</v>
      </c>
      <c r="F1" s="22" t="s">
        <v>64</v>
      </c>
    </row>
    <row r="2" spans="1:6" ht="12.75">
      <c r="A2" s="27">
        <v>112.66666666666667</v>
      </c>
      <c r="B2" s="27">
        <v>711</v>
      </c>
      <c r="C2" s="27">
        <v>6.333333333333333</v>
      </c>
      <c r="D2" s="27">
        <v>7</v>
      </c>
      <c r="E2" s="27">
        <v>3.2</v>
      </c>
      <c r="F2" s="27">
        <v>2.266666666666667</v>
      </c>
    </row>
    <row r="3" spans="1:6" ht="12.75">
      <c r="A3" s="27">
        <v>317.3333333333333</v>
      </c>
      <c r="B3" s="27">
        <v>505.3333333333333</v>
      </c>
      <c r="C3" s="27">
        <v>10.666666666666666</v>
      </c>
      <c r="D3" s="27">
        <v>23.333333333333332</v>
      </c>
      <c r="E3" s="27">
        <v>4.133333333333334</v>
      </c>
      <c r="F3" s="27">
        <v>4.133333333333334</v>
      </c>
    </row>
    <row r="4" spans="1:6" ht="12.75">
      <c r="A4" s="27">
        <v>121.66666666666667</v>
      </c>
      <c r="B4" s="27">
        <v>679.3333333333334</v>
      </c>
      <c r="C4" s="27">
        <v>12</v>
      </c>
      <c r="D4" s="27">
        <v>11.666666666666666</v>
      </c>
      <c r="E4" s="27">
        <v>2.6</v>
      </c>
      <c r="F4" s="27">
        <v>2.733333333333333</v>
      </c>
    </row>
    <row r="5" spans="1:6" ht="12.75">
      <c r="A5" s="27">
        <v>153.66666666666666</v>
      </c>
      <c r="B5" s="27">
        <v>247.66666666666666</v>
      </c>
      <c r="C5" s="27">
        <v>12</v>
      </c>
      <c r="D5" s="27">
        <v>9.333333333333334</v>
      </c>
      <c r="E5" s="27">
        <v>3.733333333333333</v>
      </c>
      <c r="F5" s="27">
        <v>3.8</v>
      </c>
    </row>
    <row r="6" spans="1:6" ht="12.75">
      <c r="A6" s="27">
        <v>160.33333333333334</v>
      </c>
      <c r="B6" s="27">
        <v>189.66666666666666</v>
      </c>
      <c r="C6" s="27">
        <v>8</v>
      </c>
      <c r="D6" s="27">
        <v>9.666666666666666</v>
      </c>
      <c r="E6" s="27">
        <v>3.9333333333333336</v>
      </c>
      <c r="F6" s="27">
        <v>4</v>
      </c>
    </row>
    <row r="7" spans="1:6" ht="12.75">
      <c r="A7" s="27">
        <v>325.6666666666667</v>
      </c>
      <c r="B7" s="27">
        <v>193.66666666666666</v>
      </c>
      <c r="C7" s="27">
        <v>13.666666666666666</v>
      </c>
      <c r="D7" s="27">
        <v>12.333333333333334</v>
      </c>
      <c r="E7" s="27">
        <v>3.4666666666666663</v>
      </c>
      <c r="F7" s="27">
        <v>4</v>
      </c>
    </row>
    <row r="8" spans="1:6" ht="12.75">
      <c r="A8" s="27">
        <v>152.33333333333334</v>
      </c>
      <c r="B8" s="27">
        <v>864.6666666666666</v>
      </c>
      <c r="C8" s="27">
        <v>12</v>
      </c>
      <c r="D8" s="27">
        <v>37.333333333333336</v>
      </c>
      <c r="E8" s="27">
        <v>3.4</v>
      </c>
      <c r="F8" s="27">
        <v>4.066666666666666</v>
      </c>
    </row>
    <row r="9" spans="1:6" ht="12.75">
      <c r="A9" s="27">
        <v>256.3333333333333</v>
      </c>
      <c r="B9" s="27">
        <v>322.3333333333333</v>
      </c>
      <c r="C9" s="27">
        <v>13.666666666666666</v>
      </c>
      <c r="D9" s="27">
        <v>12.666666666666666</v>
      </c>
      <c r="E9" s="27">
        <v>3.6666666666666665</v>
      </c>
      <c r="F9" s="27">
        <v>3.866666666666667</v>
      </c>
    </row>
    <row r="10" spans="1:6" ht="12.75">
      <c r="A10" s="27">
        <v>280.3333333333333</v>
      </c>
      <c r="B10" s="27">
        <v>117.33333333333333</v>
      </c>
      <c r="C10" s="27">
        <v>14.666666666666666</v>
      </c>
      <c r="D10" s="27">
        <v>9.333333333333334</v>
      </c>
      <c r="E10" s="27">
        <v>3.6666666666666665</v>
      </c>
      <c r="F10" s="27">
        <v>3.8</v>
      </c>
    </row>
    <row r="11" spans="2:4" ht="12.75">
      <c r="B11" s="27"/>
      <c r="D11" s="27"/>
    </row>
    <row r="12" spans="2:4" ht="12.75">
      <c r="B12" s="27"/>
      <c r="D12" s="27"/>
    </row>
    <row r="13" spans="2:4" ht="12.75">
      <c r="B13" s="27"/>
      <c r="D13" s="27"/>
    </row>
    <row r="14" spans="2:4" ht="12.75">
      <c r="B14" s="27"/>
      <c r="D14" s="27"/>
    </row>
    <row r="15" spans="2:4" ht="12.75">
      <c r="B15" s="27"/>
      <c r="D15" s="27"/>
    </row>
    <row r="16" spans="2:4" ht="12.75">
      <c r="B16" s="27"/>
      <c r="D16" s="27"/>
    </row>
    <row r="17" spans="2:4" ht="12.75">
      <c r="B17" s="27"/>
      <c r="D17" s="27"/>
    </row>
    <row r="18" spans="2:4" ht="12.75">
      <c r="B18" s="27"/>
      <c r="D18" s="27"/>
    </row>
    <row r="19" spans="2:4" ht="12.75">
      <c r="B19" s="27"/>
      <c r="D19" s="27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D24" sqref="D24"/>
    </sheetView>
  </sheetViews>
  <sheetFormatPr defaultColWidth="11.421875" defaultRowHeight="12.75"/>
  <cols>
    <col min="1" max="3" width="11.421875" style="8" customWidth="1"/>
    <col min="4" max="4" width="11.421875" style="27" customWidth="1"/>
    <col min="5" max="16384" width="11.421875" style="8" customWidth="1"/>
  </cols>
  <sheetData>
    <row r="1" spans="1:12" ht="13.5" thickBot="1">
      <c r="A1" s="36" t="s">
        <v>0</v>
      </c>
      <c r="B1" s="37" t="s">
        <v>12</v>
      </c>
      <c r="C1" s="37" t="s">
        <v>1</v>
      </c>
      <c r="D1" s="37" t="s">
        <v>35</v>
      </c>
      <c r="E1" s="37" t="s">
        <v>36</v>
      </c>
      <c r="F1" s="37" t="s">
        <v>37</v>
      </c>
      <c r="G1" s="37" t="s">
        <v>38</v>
      </c>
      <c r="H1" s="37" t="s">
        <v>39</v>
      </c>
      <c r="I1" s="37" t="s">
        <v>40</v>
      </c>
      <c r="J1" s="38" t="s">
        <v>41</v>
      </c>
      <c r="K1" s="37" t="s">
        <v>42</v>
      </c>
      <c r="L1" s="39" t="s">
        <v>43</v>
      </c>
    </row>
    <row r="2" spans="1:12" ht="12.75">
      <c r="A2" s="2">
        <v>1</v>
      </c>
      <c r="B2" s="3" t="s">
        <v>13</v>
      </c>
      <c r="C2" s="3">
        <v>5</v>
      </c>
      <c r="D2" s="6">
        <v>184</v>
      </c>
      <c r="E2" s="6">
        <v>81</v>
      </c>
      <c r="F2" s="6">
        <v>216</v>
      </c>
      <c r="G2" s="3">
        <v>11</v>
      </c>
      <c r="H2" s="3">
        <v>5</v>
      </c>
      <c r="I2" s="3">
        <v>8</v>
      </c>
      <c r="J2" s="3">
        <v>3.4</v>
      </c>
      <c r="K2" s="3">
        <v>4</v>
      </c>
      <c r="L2" s="17">
        <v>4.4</v>
      </c>
    </row>
    <row r="3" spans="1:12" ht="12.75">
      <c r="A3" s="7">
        <v>2</v>
      </c>
      <c r="B3" s="8" t="s">
        <v>14</v>
      </c>
      <c r="C3" s="8">
        <v>3</v>
      </c>
      <c r="D3" s="11">
        <v>108</v>
      </c>
      <c r="E3" s="11">
        <v>361</v>
      </c>
      <c r="F3" s="11">
        <v>100</v>
      </c>
      <c r="G3" s="8">
        <v>5</v>
      </c>
      <c r="H3" s="8">
        <v>16</v>
      </c>
      <c r="I3" s="8">
        <v>8</v>
      </c>
      <c r="J3" s="8">
        <v>4.4</v>
      </c>
      <c r="K3" s="8">
        <v>3.6</v>
      </c>
      <c r="L3" s="18">
        <v>4</v>
      </c>
    </row>
    <row r="4" spans="1:12" ht="12.75">
      <c r="A4" s="7">
        <v>3</v>
      </c>
      <c r="B4" s="8" t="s">
        <v>14</v>
      </c>
      <c r="C4" s="8">
        <v>4</v>
      </c>
      <c r="D4" s="11">
        <v>605</v>
      </c>
      <c r="E4" s="11">
        <v>976</v>
      </c>
      <c r="F4" s="11">
        <v>1013</v>
      </c>
      <c r="G4" s="8">
        <v>33</v>
      </c>
      <c r="H4" s="8">
        <v>40</v>
      </c>
      <c r="I4" s="8">
        <v>39</v>
      </c>
      <c r="J4" s="8">
        <v>3.6</v>
      </c>
      <c r="K4" s="8">
        <v>4.4</v>
      </c>
      <c r="L4" s="18">
        <v>4.2</v>
      </c>
    </row>
    <row r="5" spans="1:12" ht="12.75">
      <c r="A5" s="7">
        <v>4</v>
      </c>
      <c r="B5" s="8" t="s">
        <v>13</v>
      </c>
      <c r="C5" s="8">
        <v>1</v>
      </c>
      <c r="D5" s="11">
        <v>144</v>
      </c>
      <c r="E5" s="11">
        <v>130</v>
      </c>
      <c r="F5" s="11">
        <v>64</v>
      </c>
      <c r="G5" s="8">
        <v>8</v>
      </c>
      <c r="H5" s="8">
        <v>6</v>
      </c>
      <c r="I5" s="8">
        <v>5</v>
      </c>
      <c r="J5" s="8">
        <v>3.4</v>
      </c>
      <c r="K5" s="8">
        <v>3.2</v>
      </c>
      <c r="L5" s="18">
        <v>3</v>
      </c>
    </row>
    <row r="6" spans="1:12" ht="12.75">
      <c r="A6" s="7">
        <v>5</v>
      </c>
      <c r="B6" s="8" t="s">
        <v>14</v>
      </c>
      <c r="C6" s="8">
        <v>2</v>
      </c>
      <c r="D6" s="11">
        <v>1075</v>
      </c>
      <c r="E6" s="11">
        <v>122</v>
      </c>
      <c r="F6" s="11">
        <v>319</v>
      </c>
      <c r="G6" s="8">
        <v>51</v>
      </c>
      <c r="H6" s="8">
        <v>7</v>
      </c>
      <c r="I6" s="8">
        <v>12</v>
      </c>
      <c r="J6" s="8">
        <v>4.4</v>
      </c>
      <c r="K6" s="8">
        <v>3.6</v>
      </c>
      <c r="L6" s="18">
        <v>4.4</v>
      </c>
    </row>
    <row r="7" spans="1:12" ht="12.75">
      <c r="A7" s="7">
        <v>6</v>
      </c>
      <c r="B7" s="8" t="s">
        <v>13</v>
      </c>
      <c r="C7" s="8">
        <v>6</v>
      </c>
      <c r="D7" s="11">
        <v>124</v>
      </c>
      <c r="E7" s="11">
        <v>313</v>
      </c>
      <c r="F7" s="11">
        <v>332</v>
      </c>
      <c r="G7" s="8">
        <v>6</v>
      </c>
      <c r="H7" s="8">
        <v>17</v>
      </c>
      <c r="I7" s="8">
        <v>18</v>
      </c>
      <c r="J7" s="8">
        <v>3.6</v>
      </c>
      <c r="K7" s="8">
        <v>3.2</v>
      </c>
      <c r="L7" s="18">
        <v>4.2</v>
      </c>
    </row>
    <row r="8" spans="1:12" ht="12.75">
      <c r="A8" s="7">
        <v>7</v>
      </c>
      <c r="B8" s="8" t="s">
        <v>13</v>
      </c>
      <c r="C8" s="8">
        <v>1</v>
      </c>
      <c r="D8" s="11">
        <v>443</v>
      </c>
      <c r="E8" s="11">
        <v>248</v>
      </c>
      <c r="F8" s="11">
        <v>261</v>
      </c>
      <c r="G8" s="8">
        <v>17</v>
      </c>
      <c r="H8" s="8">
        <v>6</v>
      </c>
      <c r="I8" s="8">
        <v>9</v>
      </c>
      <c r="J8" s="8">
        <v>4.4</v>
      </c>
      <c r="K8" s="8">
        <v>4.2</v>
      </c>
      <c r="L8" s="18">
        <v>3.8</v>
      </c>
    </row>
    <row r="9" spans="1:12" ht="12.75">
      <c r="A9" s="7">
        <v>8</v>
      </c>
      <c r="B9" s="8" t="s">
        <v>13</v>
      </c>
      <c r="C9" s="8">
        <v>6</v>
      </c>
      <c r="D9" s="11">
        <v>127</v>
      </c>
      <c r="E9" s="11">
        <v>138</v>
      </c>
      <c r="F9" s="11">
        <v>576</v>
      </c>
      <c r="G9" s="8">
        <v>9</v>
      </c>
      <c r="H9" s="8">
        <v>10</v>
      </c>
      <c r="I9" s="8">
        <v>25</v>
      </c>
      <c r="J9" s="8">
        <v>3.2</v>
      </c>
      <c r="K9" s="8">
        <v>3.8</v>
      </c>
      <c r="L9" s="18">
        <v>4</v>
      </c>
    </row>
    <row r="10" spans="1:12" ht="12.75">
      <c r="A10" s="7">
        <v>9</v>
      </c>
      <c r="B10" s="8" t="s">
        <v>14</v>
      </c>
      <c r="C10" s="8">
        <v>3</v>
      </c>
      <c r="D10" s="11">
        <v>283</v>
      </c>
      <c r="E10" s="11">
        <v>170</v>
      </c>
      <c r="F10" s="11">
        <v>128</v>
      </c>
      <c r="G10" s="8">
        <v>22</v>
      </c>
      <c r="H10" s="8">
        <v>9</v>
      </c>
      <c r="I10" s="8">
        <v>6</v>
      </c>
      <c r="J10" s="8">
        <v>4</v>
      </c>
      <c r="K10" s="8">
        <v>3.8</v>
      </c>
      <c r="L10" s="18">
        <v>4.2</v>
      </c>
    </row>
    <row r="11" spans="1:12" ht="12.75">
      <c r="A11" s="7">
        <v>10</v>
      </c>
      <c r="B11" s="8" t="s">
        <v>14</v>
      </c>
      <c r="C11" s="8">
        <v>2</v>
      </c>
      <c r="D11" s="11">
        <v>869</v>
      </c>
      <c r="E11" s="11">
        <v>1096</v>
      </c>
      <c r="F11" s="11">
        <v>73</v>
      </c>
      <c r="G11" s="8">
        <v>20</v>
      </c>
      <c r="H11" s="8">
        <v>10</v>
      </c>
      <c r="I11" s="8">
        <v>5</v>
      </c>
      <c r="J11" s="8">
        <v>1.4</v>
      </c>
      <c r="K11" s="8">
        <v>3.8</v>
      </c>
      <c r="L11" s="18">
        <v>3</v>
      </c>
    </row>
    <row r="12" spans="1:12" ht="12.75">
      <c r="A12" s="7">
        <v>11</v>
      </c>
      <c r="B12" s="8" t="s">
        <v>14</v>
      </c>
      <c r="C12" s="8">
        <v>4</v>
      </c>
      <c r="D12" s="11">
        <v>169</v>
      </c>
      <c r="E12" s="11">
        <v>520</v>
      </c>
      <c r="F12" s="11">
        <v>278</v>
      </c>
      <c r="G12" s="8">
        <v>6</v>
      </c>
      <c r="H12" s="8">
        <v>23</v>
      </c>
      <c r="I12" s="8">
        <v>9</v>
      </c>
      <c r="J12" s="8">
        <v>3.6</v>
      </c>
      <c r="K12" s="8">
        <v>3.6</v>
      </c>
      <c r="L12" s="18">
        <v>4.4</v>
      </c>
    </row>
    <row r="13" spans="1:12" ht="12.75">
      <c r="A13" s="7">
        <v>12</v>
      </c>
      <c r="B13" s="8" t="s">
        <v>13</v>
      </c>
      <c r="C13" s="8">
        <v>3</v>
      </c>
      <c r="D13" s="11">
        <v>159</v>
      </c>
      <c r="E13" s="11">
        <v>164</v>
      </c>
      <c r="F13" s="11">
        <v>42</v>
      </c>
      <c r="G13" s="8">
        <v>22</v>
      </c>
      <c r="H13" s="8">
        <v>9</v>
      </c>
      <c r="I13" s="8">
        <v>5</v>
      </c>
      <c r="J13" s="8">
        <v>2.2</v>
      </c>
      <c r="K13" s="8">
        <v>2.2</v>
      </c>
      <c r="L13" s="18">
        <v>3.4</v>
      </c>
    </row>
    <row r="14" spans="1:12" ht="12.75">
      <c r="A14" s="7">
        <v>13</v>
      </c>
      <c r="B14" s="8" t="s">
        <v>13</v>
      </c>
      <c r="C14" s="8">
        <v>4</v>
      </c>
      <c r="D14" s="11">
        <v>103</v>
      </c>
      <c r="E14" s="11">
        <v>205</v>
      </c>
      <c r="F14" s="11">
        <v>153</v>
      </c>
      <c r="G14" s="8">
        <v>14</v>
      </c>
      <c r="H14" s="8">
        <v>11</v>
      </c>
      <c r="I14" s="8">
        <v>11</v>
      </c>
      <c r="J14" s="8">
        <v>3.6</v>
      </c>
      <c r="K14" s="8">
        <v>3.8</v>
      </c>
      <c r="L14" s="18">
        <v>3.8</v>
      </c>
    </row>
    <row r="15" spans="1:12" ht="12.75">
      <c r="A15" s="7">
        <v>14</v>
      </c>
      <c r="B15" s="8" t="s">
        <v>14</v>
      </c>
      <c r="C15" s="8">
        <v>1</v>
      </c>
      <c r="D15" s="11">
        <v>789</v>
      </c>
      <c r="E15" s="11">
        <v>676</v>
      </c>
      <c r="F15" s="11">
        <v>668</v>
      </c>
      <c r="G15" s="8">
        <v>10</v>
      </c>
      <c r="H15" s="8">
        <v>6</v>
      </c>
      <c r="I15" s="8">
        <v>5</v>
      </c>
      <c r="J15" s="8">
        <v>1.8</v>
      </c>
      <c r="K15" s="8">
        <v>1.8</v>
      </c>
      <c r="L15" s="18">
        <v>3.2</v>
      </c>
    </row>
    <row r="16" spans="1:12" ht="12.75">
      <c r="A16" s="7">
        <v>15</v>
      </c>
      <c r="B16" s="8" t="s">
        <v>14</v>
      </c>
      <c r="C16" s="8">
        <v>2</v>
      </c>
      <c r="D16" s="11">
        <v>299</v>
      </c>
      <c r="E16" s="11">
        <v>212</v>
      </c>
      <c r="F16" s="11">
        <v>232</v>
      </c>
      <c r="G16" s="8">
        <v>12</v>
      </c>
      <c r="H16" s="8">
        <v>9</v>
      </c>
      <c r="I16" s="8">
        <v>7</v>
      </c>
      <c r="J16" s="8">
        <v>4</v>
      </c>
      <c r="K16" s="8">
        <v>3.2</v>
      </c>
      <c r="L16" s="18">
        <v>4.2</v>
      </c>
    </row>
    <row r="17" spans="1:12" ht="12.75">
      <c r="A17" s="7">
        <v>16</v>
      </c>
      <c r="B17" s="8" t="s">
        <v>13</v>
      </c>
      <c r="C17" s="8">
        <v>5</v>
      </c>
      <c r="D17" s="11">
        <v>333</v>
      </c>
      <c r="E17" s="11">
        <v>203</v>
      </c>
      <c r="F17" s="11">
        <v>441</v>
      </c>
      <c r="G17" s="8">
        <v>10</v>
      </c>
      <c r="H17" s="8">
        <v>9</v>
      </c>
      <c r="I17" s="8">
        <v>22</v>
      </c>
      <c r="J17" s="8">
        <v>3</v>
      </c>
      <c r="K17" s="8">
        <v>3.6</v>
      </c>
      <c r="L17" s="18">
        <v>3.8</v>
      </c>
    </row>
    <row r="18" spans="1:12" ht="12.75">
      <c r="A18" s="7">
        <v>17</v>
      </c>
      <c r="B18" s="8" t="s">
        <v>13</v>
      </c>
      <c r="C18" s="8">
        <v>5</v>
      </c>
      <c r="D18" s="11">
        <v>125</v>
      </c>
      <c r="E18" s="11">
        <v>167</v>
      </c>
      <c r="F18" s="11">
        <v>165</v>
      </c>
      <c r="G18" s="8">
        <v>14</v>
      </c>
      <c r="H18" s="8">
        <v>10</v>
      </c>
      <c r="I18" s="8">
        <v>12</v>
      </c>
      <c r="J18" s="8">
        <v>2.4</v>
      </c>
      <c r="K18" s="8">
        <v>3.6</v>
      </c>
      <c r="L18" s="18">
        <v>4.2</v>
      </c>
    </row>
    <row r="19" spans="1:12" ht="13.5" thickBot="1">
      <c r="A19" s="12">
        <v>18</v>
      </c>
      <c r="B19" s="13" t="s">
        <v>14</v>
      </c>
      <c r="C19" s="13">
        <v>6</v>
      </c>
      <c r="D19" s="16">
        <v>76</v>
      </c>
      <c r="E19" s="16">
        <v>110</v>
      </c>
      <c r="F19" s="16">
        <v>166</v>
      </c>
      <c r="G19" s="13">
        <v>10</v>
      </c>
      <c r="H19" s="13">
        <v>9</v>
      </c>
      <c r="I19" s="13">
        <v>9</v>
      </c>
      <c r="J19" s="13">
        <v>3.8</v>
      </c>
      <c r="K19" s="13">
        <v>3.4</v>
      </c>
      <c r="L19" s="20">
        <v>4.2</v>
      </c>
    </row>
    <row r="20" spans="4:12" ht="12.75">
      <c r="D20" s="40" t="s">
        <v>45</v>
      </c>
      <c r="E20" s="11" t="s">
        <v>46</v>
      </c>
      <c r="F20" s="11" t="s">
        <v>47</v>
      </c>
      <c r="G20" s="40" t="s">
        <v>45</v>
      </c>
      <c r="H20" s="11" t="s">
        <v>46</v>
      </c>
      <c r="I20" s="11" t="s">
        <v>47</v>
      </c>
      <c r="J20" s="40" t="s">
        <v>45</v>
      </c>
      <c r="K20" s="11" t="s">
        <v>46</v>
      </c>
      <c r="L20" s="11" t="s">
        <v>47</v>
      </c>
    </row>
    <row r="21" spans="3:12" ht="12.75">
      <c r="C21" s="8" t="s">
        <v>44</v>
      </c>
      <c r="D21" s="27">
        <f>CORREL(D2:D19,E2:E19)</f>
        <v>0.5341318871963286</v>
      </c>
      <c r="E21" s="27">
        <f>CORREL(E2:E19,F2:F19)</f>
        <v>0.4318334389108822</v>
      </c>
      <c r="F21" s="27">
        <f>CORREL(F2:F19,D2:D19)</f>
        <v>0.347664854175391</v>
      </c>
      <c r="G21" s="27">
        <f>CORREL(G2:G19,H2:H19)</f>
        <v>0.14413123911299064</v>
      </c>
      <c r="H21" s="27">
        <f>CORREL(H2:H19,I2:I19)</f>
        <v>0.7024168280238374</v>
      </c>
      <c r="I21" s="27">
        <f>CORREL(I2:I19,G2:G19)</f>
        <v>0.21541129052412103</v>
      </c>
      <c r="J21" s="27">
        <f>CORREL(J2:J19,K2:K19)</f>
        <v>0.4776824964353722</v>
      </c>
      <c r="K21" s="27">
        <f>CORREL(K2:K19,L2:L19)</f>
        <v>0.458516973145511</v>
      </c>
      <c r="L21" s="27">
        <f>CORREL(L2:L19,J2:J19)</f>
        <v>0.6346164405000218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rebetez8</dc:creator>
  <cp:keywords/>
  <dc:description/>
  <cp:lastModifiedBy>rebetez8</cp:lastModifiedBy>
  <dcterms:created xsi:type="dcterms:W3CDTF">2003-02-17T12:00:48Z</dcterms:created>
  <dcterms:modified xsi:type="dcterms:W3CDTF">2003-02-21T14:39:46Z</dcterms:modified>
  <cp:category/>
  <cp:version/>
  <cp:contentType/>
  <cp:contentStatus/>
</cp:coreProperties>
</file>